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0" yWindow="180" windowWidth="19200" windowHeight="6420" firstSheet="5" activeTab="9"/>
  </bookViews>
  <sheets>
    <sheet name="Skipton Cup 5k TT 2018-08-29" sheetId="1" r:id="rId1"/>
    <sheet name="Hcap #1" sheetId="2" r:id="rId2"/>
    <sheet name="Hcap #1 start time+ new runners" sheetId="3" r:id="rId3"/>
    <sheet name="Hcap #1 Results" sheetId="5" r:id="rId4"/>
    <sheet name="Hcap #2 Start times" sheetId="6" r:id="rId5"/>
    <sheet name="Hcap #2 Results" sheetId="7" r:id="rId6"/>
    <sheet name="Hcap #3 Start times" sheetId="8" r:id="rId7"/>
    <sheet name="Points to date after #2 " sheetId="9" r:id="rId8"/>
    <sheet name="Hcap #3 Results" sheetId="10" r:id="rId9"/>
    <sheet name="Hcap #3 Results (2)" sheetId="11" r:id="rId10"/>
    <sheet name="Hcap#3 Results only" sheetId="4" r:id="rId11"/>
    <sheet name="Sheet1" sheetId="12" r:id="rId12"/>
  </sheets>
  <definedNames>
    <definedName name="_xlnm._FilterDatabase" localSheetId="1">'Hcap #1'!$A$1:$E$1</definedName>
    <definedName name="_xlnm._FilterDatabase" localSheetId="3" hidden="1">'Hcap #1 Results'!$A$1:$L$159</definedName>
    <definedName name="_xlnm._FilterDatabase" localSheetId="2">'Hcap #1 start time+ new runners'!$A$1:$E$1</definedName>
    <definedName name="_xlnm._FilterDatabase" localSheetId="5" hidden="1">'Hcap #2 Results'!$B$1:$Y$1</definedName>
    <definedName name="_xlnm._FilterDatabase" localSheetId="4" hidden="1">'Hcap #2 Start times'!$A$1:$N$159</definedName>
    <definedName name="_xlnm._FilterDatabase" localSheetId="8" hidden="1">'Hcap #3 Results'!$B$1:$AF$1</definedName>
    <definedName name="_xlnm._FilterDatabase" localSheetId="9" hidden="1">'Hcap #3 Results (2)'!$B$1:$AF$1</definedName>
    <definedName name="_xlnm._FilterDatabase" localSheetId="6" hidden="1">'Hcap #3 Start times'!$A$1:$C$94</definedName>
    <definedName name="_xlnm._FilterDatabase" localSheetId="10" hidden="1">'Hcap#3 Results only'!$A$1:$B$27</definedName>
    <definedName name="_xlnm._FilterDatabase" localSheetId="7" hidden="1">'Points to date after #2 '!$A$1:$W$163</definedName>
    <definedName name="_xlnm._FilterDatabase" localSheetId="0" hidden="1">'Skipton Cup 5k TT 2018-08-29'!$A$1:$F$131</definedName>
    <definedName name="_xlnm.Print_Area" localSheetId="3">'Hcap #1 Results'!$A$1:$L$92</definedName>
    <definedName name="_xlnm.Print_Area" localSheetId="2">'Hcap #1 start time+ new runners'!$A$1:$J$92</definedName>
    <definedName name="_xlnm.Print_Area" localSheetId="5">'Hcap #2 Results'!$A$1:$G$96</definedName>
    <definedName name="_xlnm.Print_Area" localSheetId="4">'Hcap #2 Start times'!$A$1:$G$92</definedName>
    <definedName name="_xlnm.Print_Area" localSheetId="8">'Hcap #3 Results'!$A$1:$G$96</definedName>
    <definedName name="_xlnm.Print_Area" localSheetId="9">'Hcap #3 Results (2)'!$A$1:$G$78</definedName>
    <definedName name="_xlnm.Print_Area" localSheetId="6">'Hcap #3 Start times'!#REF!</definedName>
    <definedName name="_xlnm.Print_Area" localSheetId="7">'Points to date after #2 '!$B$1:$I$94</definedName>
  </definedNames>
  <calcPr calcId="145621"/>
</workbook>
</file>

<file path=xl/calcChain.xml><?xml version="1.0" encoding="utf-8"?>
<calcChain xmlns="http://schemas.openxmlformats.org/spreadsheetml/2006/main">
  <c r="AL33" i="11" l="1"/>
  <c r="AL36" i="11"/>
  <c r="AL38" i="11"/>
  <c r="AL39" i="11"/>
  <c r="AL40" i="11"/>
  <c r="AL42" i="11"/>
  <c r="AL45" i="11"/>
  <c r="AL50" i="11"/>
  <c r="AL49" i="11"/>
  <c r="AL52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55" i="11"/>
  <c r="AL78" i="11"/>
  <c r="AL77" i="11"/>
  <c r="AL76" i="11"/>
  <c r="AL75" i="11"/>
  <c r="AL74" i="11"/>
  <c r="AL73" i="11"/>
  <c r="AL72" i="11"/>
  <c r="AL54" i="11"/>
  <c r="AL53" i="11"/>
  <c r="AL51" i="11"/>
  <c r="AL48" i="11"/>
  <c r="AL46" i="11"/>
  <c r="AL44" i="11"/>
  <c r="AL43" i="11"/>
  <c r="AL41" i="11"/>
  <c r="AL37" i="11"/>
  <c r="AL35" i="11"/>
  <c r="AL34" i="11"/>
  <c r="AL23" i="11"/>
  <c r="AL24" i="11"/>
  <c r="AL25" i="11"/>
  <c r="AL26" i="11"/>
  <c r="AL27" i="11"/>
  <c r="AL28" i="11"/>
  <c r="AL29" i="11"/>
  <c r="AL30" i="11"/>
  <c r="AL31" i="11"/>
  <c r="AL32" i="11"/>
  <c r="AL47" i="11"/>
  <c r="AL22" i="11"/>
  <c r="AL21" i="11"/>
  <c r="AL20" i="11"/>
  <c r="AL19" i="11"/>
  <c r="AL18" i="11"/>
  <c r="AL17" i="11"/>
  <c r="AL16" i="11"/>
  <c r="AL15" i="11"/>
  <c r="AL14" i="11"/>
  <c r="AL13" i="11"/>
  <c r="AL12" i="11"/>
  <c r="AL11" i="11"/>
  <c r="AL10" i="11"/>
  <c r="AL9" i="11"/>
  <c r="AL8" i="11"/>
  <c r="AL7" i="11"/>
  <c r="AL6" i="11"/>
  <c r="AL5" i="11"/>
  <c r="AL4" i="11"/>
  <c r="AL3" i="11"/>
  <c r="AL2" i="11"/>
  <c r="AK78" i="11" l="1"/>
  <c r="AK74" i="11"/>
  <c r="AK73" i="11"/>
  <c r="AK72" i="11"/>
  <c r="AK70" i="11"/>
  <c r="AK76" i="11"/>
  <c r="AK69" i="11"/>
  <c r="AK64" i="11"/>
  <c r="AK62" i="11"/>
  <c r="AK61" i="11"/>
  <c r="AK56" i="11"/>
  <c r="AK55" i="11"/>
  <c r="AK54" i="11"/>
  <c r="AK53" i="11"/>
  <c r="AK50" i="11"/>
  <c r="AK49" i="11"/>
  <c r="AK47" i="11"/>
  <c r="AK48" i="11"/>
  <c r="AK46" i="11"/>
  <c r="AK58" i="11"/>
  <c r="AK52" i="11"/>
  <c r="AK45" i="11"/>
  <c r="AK44" i="11"/>
  <c r="AK25" i="11"/>
  <c r="AK20" i="11"/>
  <c r="AK77" i="11"/>
  <c r="AK71" i="11"/>
  <c r="AK65" i="11"/>
  <c r="AK41" i="11"/>
  <c r="AK34" i="11"/>
  <c r="AK18" i="11"/>
  <c r="AK67" i="11"/>
  <c r="AK63" i="11"/>
  <c r="AK51" i="11"/>
  <c r="AK15" i="11"/>
  <c r="AK3" i="11"/>
  <c r="AK4" i="11"/>
  <c r="AK5" i="11"/>
  <c r="AK6" i="11"/>
  <c r="AK7" i="11"/>
  <c r="AK8" i="11"/>
  <c r="AK9" i="11"/>
  <c r="AK10" i="11"/>
  <c r="AK11" i="11"/>
  <c r="AK12" i="11"/>
  <c r="AK13" i="11"/>
  <c r="AK14" i="11"/>
  <c r="AK16" i="11"/>
  <c r="AK17" i="11"/>
  <c r="AK19" i="11"/>
  <c r="AK21" i="11"/>
  <c r="AK22" i="11"/>
  <c r="AK23" i="11"/>
  <c r="AK24" i="11"/>
  <c r="AK26" i="11"/>
  <c r="AK27" i="11"/>
  <c r="AK28" i="11"/>
  <c r="AK29" i="11"/>
  <c r="AK30" i="11"/>
  <c r="AK31" i="11"/>
  <c r="AK32" i="11"/>
  <c r="AK33" i="11"/>
  <c r="AK35" i="11"/>
  <c r="AK36" i="11"/>
  <c r="AK37" i="11"/>
  <c r="AK38" i="11"/>
  <c r="AK39" i="11"/>
  <c r="AK40" i="11"/>
  <c r="AK42" i="11"/>
  <c r="AK43" i="11"/>
  <c r="AK57" i="11"/>
  <c r="AK59" i="11"/>
  <c r="AK60" i="11"/>
  <c r="AK66" i="11"/>
  <c r="AK68" i="11"/>
  <c r="AK75" i="11"/>
  <c r="AK2" i="11"/>
  <c r="AJ48" i="11"/>
  <c r="AJ46" i="11"/>
  <c r="AJ73" i="11"/>
  <c r="AJ72" i="11"/>
  <c r="AJ58" i="11"/>
  <c r="AJ52" i="11"/>
  <c r="AJ50" i="11"/>
  <c r="AJ49" i="11"/>
  <c r="AJ45" i="11"/>
  <c r="AJ44" i="11"/>
  <c r="AJ25" i="11"/>
  <c r="AJ3" i="11"/>
  <c r="AJ4" i="11"/>
  <c r="AJ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9" i="11"/>
  <c r="AJ21" i="11"/>
  <c r="AJ22" i="11"/>
  <c r="AJ23" i="11"/>
  <c r="AJ24" i="11"/>
  <c r="AJ26" i="11"/>
  <c r="AJ27" i="11"/>
  <c r="AJ28" i="11"/>
  <c r="AJ29" i="11"/>
  <c r="AJ30" i="11"/>
  <c r="AJ31" i="11"/>
  <c r="AJ32" i="11"/>
  <c r="AJ33" i="11"/>
  <c r="AJ35" i="11"/>
  <c r="AJ36" i="11"/>
  <c r="AJ37" i="11"/>
  <c r="AJ38" i="11"/>
  <c r="AJ39" i="11"/>
  <c r="AJ40" i="11"/>
  <c r="AJ42" i="11"/>
  <c r="AJ43" i="11"/>
  <c r="AJ51" i="11"/>
  <c r="AJ55" i="11"/>
  <c r="AJ57" i="11"/>
  <c r="AJ59" i="11"/>
  <c r="AJ60" i="11"/>
  <c r="AJ63" i="11"/>
  <c r="AJ66" i="11"/>
  <c r="AJ67" i="11"/>
  <c r="AJ68" i="11"/>
  <c r="AJ74" i="11"/>
  <c r="AJ75" i="11"/>
  <c r="AJ2" i="11"/>
  <c r="AI76" i="11"/>
  <c r="AI74" i="11"/>
  <c r="AI69" i="11"/>
  <c r="AI67" i="11"/>
  <c r="AI63" i="11"/>
  <c r="AI62" i="11"/>
  <c r="AI55" i="11"/>
  <c r="AI54" i="11"/>
  <c r="AI53" i="11"/>
  <c r="AI51" i="11"/>
  <c r="AI15" i="11"/>
  <c r="AI3" i="11"/>
  <c r="AI4" i="11"/>
  <c r="AI5" i="11"/>
  <c r="AI6" i="11"/>
  <c r="AI7" i="11"/>
  <c r="AI8" i="11"/>
  <c r="AI9" i="11"/>
  <c r="AI10" i="11"/>
  <c r="AI11" i="11"/>
  <c r="AI12" i="11"/>
  <c r="AI13" i="11"/>
  <c r="AI14" i="11"/>
  <c r="AI16" i="11"/>
  <c r="AI17" i="11"/>
  <c r="AI18" i="11"/>
  <c r="AI19" i="11"/>
  <c r="AI20" i="11"/>
  <c r="AI21" i="11"/>
  <c r="AI22" i="11"/>
  <c r="AI23" i="11"/>
  <c r="AI24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7" i="11"/>
  <c r="AI56" i="11"/>
  <c r="AI57" i="11"/>
  <c r="AI59" i="11"/>
  <c r="AI60" i="11"/>
  <c r="AI65" i="11"/>
  <c r="AI66" i="11"/>
  <c r="AI68" i="11"/>
  <c r="AI71" i="11"/>
  <c r="AI75" i="11"/>
  <c r="AI77" i="11"/>
  <c r="AI2" i="11"/>
  <c r="AH75" i="11"/>
  <c r="AH3" i="11"/>
  <c r="AH4" i="11"/>
  <c r="AH5" i="11"/>
  <c r="AH6" i="11"/>
  <c r="AH7" i="11"/>
  <c r="AH8" i="11"/>
  <c r="AH9" i="11"/>
  <c r="AH10" i="11"/>
  <c r="AH11" i="11"/>
  <c r="AH12" i="11"/>
  <c r="AH13" i="11"/>
  <c r="AH14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7" i="11"/>
  <c r="AH49" i="11"/>
  <c r="AH50" i="11"/>
  <c r="AH52" i="11"/>
  <c r="AH56" i="11"/>
  <c r="AH57" i="11"/>
  <c r="AH58" i="11"/>
  <c r="AH59" i="11"/>
  <c r="AH60" i="11"/>
  <c r="AH61" i="11"/>
  <c r="AH64" i="11"/>
  <c r="AH65" i="11"/>
  <c r="AH66" i="11"/>
  <c r="AH68" i="11"/>
  <c r="AH70" i="11"/>
  <c r="AH71" i="11"/>
  <c r="AH77" i="11"/>
  <c r="AH78" i="11"/>
  <c r="AH2" i="11"/>
  <c r="AF65" i="11"/>
  <c r="AF64" i="11"/>
  <c r="AF61" i="11"/>
  <c r="AF47" i="11"/>
  <c r="AF70" i="11"/>
  <c r="AF54" i="11"/>
  <c r="AF69" i="11"/>
  <c r="AF18" i="11"/>
  <c r="AF53" i="11"/>
  <c r="AF62" i="11"/>
  <c r="AF34" i="11"/>
  <c r="AF56" i="11"/>
  <c r="AF41" i="11"/>
  <c r="AF19" i="11"/>
  <c r="AF35" i="11"/>
  <c r="AF29" i="11"/>
  <c r="AF36" i="11"/>
  <c r="AF55" i="11"/>
  <c r="AF32" i="11"/>
  <c r="AF50" i="11"/>
  <c r="AF40" i="11"/>
  <c r="AF33" i="11"/>
  <c r="AF52" i="11"/>
  <c r="AF42" i="11"/>
  <c r="AF60" i="11"/>
  <c r="AF49" i="11"/>
  <c r="AF57" i="11"/>
  <c r="AF45" i="11"/>
  <c r="AF58" i="11"/>
  <c r="AF59" i="11"/>
  <c r="AF63" i="11"/>
  <c r="AF66" i="11"/>
  <c r="AF67" i="11"/>
  <c r="AF68" i="11"/>
  <c r="AF71" i="11"/>
  <c r="AF20" i="11"/>
  <c r="AF39" i="11"/>
  <c r="AF22" i="11"/>
  <c r="AF24" i="11"/>
  <c r="AF2" i="11"/>
  <c r="AF5" i="11"/>
  <c r="AF48" i="11"/>
  <c r="AF15" i="11"/>
  <c r="AF26" i="11"/>
  <c r="AF4" i="11"/>
  <c r="AF11" i="11"/>
  <c r="AF6" i="11"/>
  <c r="AF8" i="11"/>
  <c r="AF31" i="11"/>
  <c r="AF3" i="11"/>
  <c r="AF43" i="11"/>
  <c r="AF23" i="11"/>
  <c r="AF17" i="11"/>
  <c r="AF9" i="11"/>
  <c r="AF44" i="11"/>
  <c r="AF27" i="11"/>
  <c r="AF14" i="11"/>
  <c r="AF25" i="11"/>
  <c r="AF12" i="11"/>
  <c r="AF10" i="11"/>
  <c r="AF16" i="11"/>
  <c r="AF51" i="11"/>
  <c r="AF30" i="11"/>
  <c r="AF7" i="11"/>
  <c r="AF28" i="11"/>
  <c r="AF13" i="11"/>
  <c r="AF37" i="11"/>
  <c r="AF38" i="11"/>
  <c r="AF21" i="11"/>
  <c r="AF46" i="11"/>
  <c r="AF61" i="10" l="1"/>
  <c r="AF62" i="10"/>
  <c r="AF63" i="10"/>
  <c r="AF65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4" i="10"/>
  <c r="AF95" i="10"/>
  <c r="AF96" i="10"/>
  <c r="AF5" i="10"/>
  <c r="AF6" i="10"/>
  <c r="AF7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6" i="10"/>
  <c r="AF37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4" i="10"/>
  <c r="AC3" i="10" l="1"/>
  <c r="AC4" i="10"/>
  <c r="AC5" i="10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2" i="10"/>
  <c r="AB3" i="10"/>
  <c r="AB2" i="10"/>
  <c r="AB28" i="10"/>
  <c r="AB26" i="10"/>
  <c r="AB35" i="10"/>
  <c r="AB42" i="10"/>
  <c r="AB57" i="10"/>
  <c r="AB20" i="10"/>
  <c r="AB18" i="10"/>
  <c r="AB48" i="10"/>
  <c r="AB39" i="10"/>
  <c r="AB59" i="10"/>
  <c r="AB38" i="10"/>
  <c r="AB45" i="10"/>
  <c r="AB58" i="10"/>
  <c r="AB56" i="10"/>
  <c r="AB21" i="10"/>
  <c r="AB24" i="10"/>
  <c r="AB12" i="10"/>
  <c r="AB27" i="10"/>
  <c r="AB33" i="10"/>
  <c r="AB37" i="10"/>
  <c r="AB15" i="10"/>
  <c r="AB16" i="10"/>
  <c r="AB34" i="10"/>
  <c r="AB25" i="10"/>
  <c r="AB19" i="10"/>
  <c r="AB55" i="10"/>
  <c r="AB50" i="10"/>
  <c r="AB10" i="10"/>
  <c r="AB8" i="10"/>
  <c r="AB30" i="10"/>
  <c r="AB44" i="10"/>
  <c r="AB4" i="10"/>
  <c r="AB14" i="10"/>
  <c r="AB23" i="10"/>
  <c r="AB9" i="10"/>
  <c r="AB22" i="10"/>
  <c r="AB54" i="10"/>
  <c r="AB5" i="10"/>
  <c r="AB43" i="10"/>
  <c r="AB17" i="10"/>
  <c r="AB29" i="10"/>
  <c r="AB6" i="10"/>
  <c r="AB51" i="10"/>
  <c r="AB52" i="10"/>
  <c r="AB41" i="10"/>
  <c r="AB31" i="10"/>
  <c r="AB53" i="10"/>
  <c r="AB36" i="10"/>
  <c r="AB11" i="10"/>
  <c r="AB13" i="10"/>
  <c r="AB60" i="10"/>
  <c r="AB7" i="10"/>
  <c r="AB40" i="10"/>
  <c r="AB47" i="10"/>
  <c r="AB32" i="10"/>
  <c r="AB46" i="10"/>
  <c r="AB49" i="10"/>
  <c r="X14" i="10"/>
  <c r="X89" i="10"/>
  <c r="Z96" i="10"/>
  <c r="V96" i="10"/>
  <c r="N96" i="10"/>
  <c r="L96" i="10"/>
  <c r="W96" i="10" s="1"/>
  <c r="Z95" i="10"/>
  <c r="V95" i="10"/>
  <c r="N95" i="10"/>
  <c r="L95" i="10"/>
  <c r="W95" i="10" s="1"/>
  <c r="Z94" i="10"/>
  <c r="V94" i="10"/>
  <c r="N94" i="10"/>
  <c r="L94" i="10"/>
  <c r="W94" i="10" s="1"/>
  <c r="Z28" i="10"/>
  <c r="V28" i="10"/>
  <c r="P28" i="10"/>
  <c r="N28" i="10"/>
  <c r="I28" i="10"/>
  <c r="L28" i="10" s="1"/>
  <c r="Z93" i="10"/>
  <c r="N93" i="10"/>
  <c r="I93" i="10"/>
  <c r="J93" i="10" s="1"/>
  <c r="Z42" i="10"/>
  <c r="V42" i="10"/>
  <c r="P42" i="10"/>
  <c r="N42" i="10"/>
  <c r="I42" i="10"/>
  <c r="Z35" i="10"/>
  <c r="P35" i="10"/>
  <c r="S35" i="10" s="1"/>
  <c r="N35" i="10"/>
  <c r="Z26" i="10"/>
  <c r="V26" i="10"/>
  <c r="P26" i="10"/>
  <c r="N26" i="10"/>
  <c r="I26" i="10"/>
  <c r="L26" i="10" s="1"/>
  <c r="Z57" i="10"/>
  <c r="V57" i="10"/>
  <c r="P57" i="10"/>
  <c r="S57" i="10" s="1"/>
  <c r="N57" i="10"/>
  <c r="Z20" i="10"/>
  <c r="V20" i="10"/>
  <c r="N20" i="10"/>
  <c r="I20" i="10"/>
  <c r="L20" i="10" s="1"/>
  <c r="W20" i="10" s="1"/>
  <c r="Z18" i="10"/>
  <c r="V18" i="10"/>
  <c r="P18" i="10"/>
  <c r="N18" i="10"/>
  <c r="I18" i="10"/>
  <c r="Z48" i="10"/>
  <c r="V48" i="10"/>
  <c r="P48" i="10"/>
  <c r="N48" i="10"/>
  <c r="I48" i="10"/>
  <c r="L48" i="10" s="1"/>
  <c r="Z39" i="10"/>
  <c r="V39" i="10"/>
  <c r="P39" i="10"/>
  <c r="N39" i="10"/>
  <c r="I39" i="10"/>
  <c r="L39" i="10" s="1"/>
  <c r="Z92" i="10"/>
  <c r="V92" i="10"/>
  <c r="P92" i="10"/>
  <c r="N92" i="10"/>
  <c r="I92" i="10"/>
  <c r="J92" i="10" s="1"/>
  <c r="Z91" i="10"/>
  <c r="V91" i="10"/>
  <c r="P91" i="10"/>
  <c r="N91" i="10"/>
  <c r="I91" i="10"/>
  <c r="Z45" i="10"/>
  <c r="V45" i="10"/>
  <c r="P45" i="10"/>
  <c r="N45" i="10"/>
  <c r="I45" i="10"/>
  <c r="L45" i="10" s="1"/>
  <c r="Z38" i="10"/>
  <c r="P38" i="10"/>
  <c r="N38" i="10"/>
  <c r="I38" i="10"/>
  <c r="Z59" i="10"/>
  <c r="V59" i="10"/>
  <c r="P59" i="10"/>
  <c r="S59" i="10" s="1"/>
  <c r="N59" i="10"/>
  <c r="Z58" i="10"/>
  <c r="V58" i="10"/>
  <c r="P58" i="10"/>
  <c r="N58" i="10"/>
  <c r="I58" i="10"/>
  <c r="R58" i="10" s="1"/>
  <c r="Z56" i="10"/>
  <c r="V56" i="10"/>
  <c r="P56" i="10"/>
  <c r="N56" i="10"/>
  <c r="I56" i="10"/>
  <c r="L56" i="10" s="1"/>
  <c r="Z90" i="10"/>
  <c r="W90" i="10"/>
  <c r="V90" i="10"/>
  <c r="N90" i="10"/>
  <c r="L90" i="10"/>
  <c r="Z89" i="10"/>
  <c r="V89" i="10"/>
  <c r="P89" i="10"/>
  <c r="N89" i="10"/>
  <c r="I89" i="10"/>
  <c r="L89" i="10" s="1"/>
  <c r="Z21" i="10"/>
  <c r="V21" i="10"/>
  <c r="P21" i="10"/>
  <c r="N21" i="10"/>
  <c r="I21" i="10"/>
  <c r="J21" i="10" s="1"/>
  <c r="Z24" i="10"/>
  <c r="V24" i="10"/>
  <c r="P24" i="10"/>
  <c r="N24" i="10"/>
  <c r="I24" i="10"/>
  <c r="Z12" i="10"/>
  <c r="V12" i="10"/>
  <c r="P12" i="10"/>
  <c r="N12" i="10"/>
  <c r="I12" i="10"/>
  <c r="L12" i="10" s="1"/>
  <c r="Z88" i="10"/>
  <c r="V88" i="10"/>
  <c r="N88" i="10"/>
  <c r="L88" i="10"/>
  <c r="W88" i="10" s="1"/>
  <c r="Z27" i="10"/>
  <c r="V27" i="10"/>
  <c r="P27" i="10"/>
  <c r="N27" i="10"/>
  <c r="L27" i="10"/>
  <c r="Z87" i="10"/>
  <c r="V87" i="10"/>
  <c r="N87" i="10"/>
  <c r="L87" i="10"/>
  <c r="W87" i="10" s="1"/>
  <c r="Z86" i="10"/>
  <c r="V86" i="10"/>
  <c r="N86" i="10"/>
  <c r="L86" i="10"/>
  <c r="W86" i="10" s="1"/>
  <c r="X86" i="10" s="1"/>
  <c r="Z33" i="10"/>
  <c r="V33" i="10"/>
  <c r="P33" i="10"/>
  <c r="N33" i="10"/>
  <c r="I33" i="10"/>
  <c r="L33" i="10" s="1"/>
  <c r="Z85" i="10"/>
  <c r="V85" i="10"/>
  <c r="N85" i="10"/>
  <c r="L85" i="10"/>
  <c r="W85" i="10" s="1"/>
  <c r="X85" i="10" s="1"/>
  <c r="Z37" i="10"/>
  <c r="V37" i="10"/>
  <c r="P37" i="10"/>
  <c r="N37" i="10"/>
  <c r="I37" i="10"/>
  <c r="L37" i="10" s="1"/>
  <c r="Z84" i="10"/>
  <c r="V84" i="10"/>
  <c r="P84" i="10"/>
  <c r="N84" i="10"/>
  <c r="L84" i="10"/>
  <c r="Z15" i="10"/>
  <c r="V15" i="10"/>
  <c r="P15" i="10"/>
  <c r="N15" i="10"/>
  <c r="I15" i="10"/>
  <c r="J15" i="10" s="1"/>
  <c r="Z83" i="10"/>
  <c r="V83" i="10"/>
  <c r="P83" i="10"/>
  <c r="N83" i="10"/>
  <c r="L83" i="10"/>
  <c r="Z82" i="10"/>
  <c r="V82" i="10"/>
  <c r="P82" i="10"/>
  <c r="N82" i="10"/>
  <c r="I82" i="10"/>
  <c r="Z16" i="10"/>
  <c r="V16" i="10"/>
  <c r="P16" i="10"/>
  <c r="N16" i="10"/>
  <c r="I16" i="10"/>
  <c r="J16" i="10" s="1"/>
  <c r="Z81" i="10"/>
  <c r="V81" i="10"/>
  <c r="N81" i="10"/>
  <c r="L81" i="10"/>
  <c r="W81" i="10" s="1"/>
  <c r="Z80" i="10"/>
  <c r="V80" i="10"/>
  <c r="N80" i="10"/>
  <c r="L80" i="10"/>
  <c r="W80" i="10" s="1"/>
  <c r="Z34" i="10"/>
  <c r="V34" i="10"/>
  <c r="P34" i="10"/>
  <c r="N34" i="10"/>
  <c r="I34" i="10"/>
  <c r="Z79" i="10"/>
  <c r="V79" i="10"/>
  <c r="P79" i="10"/>
  <c r="S79" i="10" s="1"/>
  <c r="N79" i="10"/>
  <c r="Z78" i="10"/>
  <c r="V78" i="10"/>
  <c r="N78" i="10"/>
  <c r="L78" i="10"/>
  <c r="W78" i="10" s="1"/>
  <c r="Z25" i="10"/>
  <c r="V25" i="10"/>
  <c r="P25" i="10"/>
  <c r="N25" i="10"/>
  <c r="I25" i="10"/>
  <c r="J25" i="10" s="1"/>
  <c r="Z77" i="10"/>
  <c r="V77" i="10"/>
  <c r="N77" i="10"/>
  <c r="L77" i="10"/>
  <c r="W77" i="10" s="1"/>
  <c r="Z76" i="10"/>
  <c r="V76" i="10"/>
  <c r="P76" i="10"/>
  <c r="N76" i="10"/>
  <c r="L76" i="10"/>
  <c r="Z8" i="10"/>
  <c r="V8" i="10"/>
  <c r="P8" i="10"/>
  <c r="N8" i="10"/>
  <c r="L8" i="10"/>
  <c r="Z10" i="10"/>
  <c r="V10" i="10"/>
  <c r="P10" i="10"/>
  <c r="N10" i="10"/>
  <c r="I10" i="10"/>
  <c r="L10" i="10" s="1"/>
  <c r="Z50" i="10"/>
  <c r="V50" i="10"/>
  <c r="P50" i="10"/>
  <c r="N50" i="10"/>
  <c r="I50" i="10"/>
  <c r="Z55" i="10"/>
  <c r="V55" i="10"/>
  <c r="N55" i="10"/>
  <c r="I55" i="10"/>
  <c r="J55" i="10" s="1"/>
  <c r="Z19" i="10"/>
  <c r="V19" i="10"/>
  <c r="P19" i="10"/>
  <c r="N19" i="10"/>
  <c r="I19" i="10"/>
  <c r="Z30" i="10"/>
  <c r="V30" i="10"/>
  <c r="P30" i="10"/>
  <c r="N30" i="10"/>
  <c r="I30" i="10"/>
  <c r="L30" i="10" s="1"/>
  <c r="S30" i="10" s="1"/>
  <c r="Z75" i="10"/>
  <c r="V75" i="10"/>
  <c r="N75" i="10"/>
  <c r="I75" i="10"/>
  <c r="J75" i="10" s="1"/>
  <c r="Z44" i="10"/>
  <c r="V44" i="10"/>
  <c r="P44" i="10"/>
  <c r="N44" i="10"/>
  <c r="L44" i="10"/>
  <c r="Z74" i="10"/>
  <c r="V74" i="10"/>
  <c r="N74" i="10"/>
  <c r="L74" i="10"/>
  <c r="W74" i="10" s="1"/>
  <c r="Z4" i="10"/>
  <c r="V4" i="10"/>
  <c r="N4" i="10"/>
  <c r="L4" i="10"/>
  <c r="W4" i="10" s="1"/>
  <c r="Z73" i="10"/>
  <c r="V73" i="10"/>
  <c r="P73" i="10"/>
  <c r="N73" i="10"/>
  <c r="I73" i="10"/>
  <c r="J73" i="10" s="1"/>
  <c r="Z14" i="10"/>
  <c r="V14" i="10"/>
  <c r="P14" i="10"/>
  <c r="N14" i="10"/>
  <c r="I14" i="10"/>
  <c r="J14" i="10" s="1"/>
  <c r="Z23" i="10"/>
  <c r="V23" i="10"/>
  <c r="N23" i="10"/>
  <c r="I23" i="10"/>
  <c r="L23" i="10" s="1"/>
  <c r="W23" i="10" s="1"/>
  <c r="Z72" i="10"/>
  <c r="V72" i="10"/>
  <c r="N72" i="10"/>
  <c r="I72" i="10"/>
  <c r="L72" i="10" s="1"/>
  <c r="W72" i="10" s="1"/>
  <c r="Z9" i="10"/>
  <c r="V9" i="10"/>
  <c r="P9" i="10"/>
  <c r="N9" i="10"/>
  <c r="I9" i="10"/>
  <c r="L9" i="10" s="1"/>
  <c r="S9" i="10" s="1"/>
  <c r="Z22" i="10"/>
  <c r="V22" i="10"/>
  <c r="P22" i="10"/>
  <c r="N22" i="10"/>
  <c r="I22" i="10"/>
  <c r="L22" i="10" s="1"/>
  <c r="Z71" i="10"/>
  <c r="V71" i="10"/>
  <c r="N71" i="10"/>
  <c r="I71" i="10"/>
  <c r="L71" i="10" s="1"/>
  <c r="W71" i="10" s="1"/>
  <c r="Z43" i="10"/>
  <c r="V43" i="10"/>
  <c r="P43" i="10"/>
  <c r="N43" i="10"/>
  <c r="I43" i="10"/>
  <c r="J43" i="10" s="1"/>
  <c r="Z5" i="10"/>
  <c r="V5" i="10"/>
  <c r="P5" i="10"/>
  <c r="N5" i="10"/>
  <c r="I5" i="10"/>
  <c r="J5" i="10" s="1"/>
  <c r="Z54" i="10"/>
  <c r="V54" i="10"/>
  <c r="N54" i="10"/>
  <c r="I54" i="10"/>
  <c r="L54" i="10" s="1"/>
  <c r="W54" i="10" s="1"/>
  <c r="Z17" i="10"/>
  <c r="V17" i="10"/>
  <c r="P17" i="10"/>
  <c r="N17" i="10"/>
  <c r="I17" i="10"/>
  <c r="Z70" i="10"/>
  <c r="V70" i="10"/>
  <c r="N70" i="10"/>
  <c r="L70" i="10"/>
  <c r="W70" i="10" s="1"/>
  <c r="X70" i="10" s="1"/>
  <c r="Z69" i="10"/>
  <c r="V69" i="10"/>
  <c r="N69" i="10"/>
  <c r="L69" i="10"/>
  <c r="W69" i="10" s="1"/>
  <c r="X69" i="10" s="1"/>
  <c r="Z29" i="10"/>
  <c r="V29" i="10"/>
  <c r="P29" i="10"/>
  <c r="N29" i="10"/>
  <c r="I29" i="10"/>
  <c r="J29" i="10" s="1"/>
  <c r="Z68" i="10"/>
  <c r="V68" i="10"/>
  <c r="P68" i="10"/>
  <c r="N68" i="10"/>
  <c r="I68" i="10"/>
  <c r="Z53" i="10"/>
  <c r="V53" i="10"/>
  <c r="P53" i="10"/>
  <c r="N53" i="10"/>
  <c r="I53" i="10"/>
  <c r="L53" i="10" s="1"/>
  <c r="Z31" i="10"/>
  <c r="V31" i="10"/>
  <c r="P31" i="10"/>
  <c r="N31" i="10"/>
  <c r="I31" i="10"/>
  <c r="J31" i="10" s="1"/>
  <c r="Z41" i="10"/>
  <c r="V41" i="10"/>
  <c r="P41" i="10"/>
  <c r="N41" i="10"/>
  <c r="I41" i="10"/>
  <c r="Z52" i="10"/>
  <c r="V52" i="10"/>
  <c r="N52" i="10"/>
  <c r="I52" i="10"/>
  <c r="L52" i="10" s="1"/>
  <c r="W52" i="10" s="1"/>
  <c r="Z51" i="10"/>
  <c r="V51" i="10"/>
  <c r="P51" i="10"/>
  <c r="N51" i="10"/>
  <c r="I51" i="10"/>
  <c r="Z6" i="10"/>
  <c r="V6" i="10"/>
  <c r="P6" i="10"/>
  <c r="N6" i="10"/>
  <c r="I6" i="10"/>
  <c r="L6" i="10" s="1"/>
  <c r="Z36" i="10"/>
  <c r="V36" i="10"/>
  <c r="P36" i="10"/>
  <c r="N36" i="10"/>
  <c r="I36" i="10"/>
  <c r="J36" i="10" s="1"/>
  <c r="Z11" i="10"/>
  <c r="V11" i="10"/>
  <c r="P11" i="10"/>
  <c r="N11" i="10"/>
  <c r="I11" i="10"/>
  <c r="Z67" i="10"/>
  <c r="V67" i="10"/>
  <c r="N67" i="10"/>
  <c r="L67" i="10"/>
  <c r="W67" i="10" s="1"/>
  <c r="Z66" i="10"/>
  <c r="P66" i="10"/>
  <c r="N66" i="10"/>
  <c r="I66" i="10"/>
  <c r="J66" i="10" s="1"/>
  <c r="Z65" i="10"/>
  <c r="V65" i="10"/>
  <c r="N65" i="10"/>
  <c r="L65" i="10"/>
  <c r="W65" i="10" s="1"/>
  <c r="Z13" i="10"/>
  <c r="V13" i="10"/>
  <c r="P13" i="10"/>
  <c r="N13" i="10"/>
  <c r="I13" i="10"/>
  <c r="J13" i="10" s="1"/>
  <c r="Z60" i="10"/>
  <c r="V60" i="10"/>
  <c r="P60" i="10"/>
  <c r="N60" i="10"/>
  <c r="I60" i="10"/>
  <c r="J60" i="10" s="1"/>
  <c r="Z64" i="10"/>
  <c r="P64" i="10"/>
  <c r="N64" i="10"/>
  <c r="L64" i="10"/>
  <c r="Z7" i="10"/>
  <c r="V7" i="10"/>
  <c r="N7" i="10"/>
  <c r="L7" i="10"/>
  <c r="W7" i="10" s="1"/>
  <c r="Z40" i="10"/>
  <c r="V40" i="10"/>
  <c r="P40" i="10"/>
  <c r="N40" i="10"/>
  <c r="I40" i="10"/>
  <c r="J40" i="10" s="1"/>
  <c r="Z47" i="10"/>
  <c r="V47" i="10"/>
  <c r="P47" i="10"/>
  <c r="N47" i="10"/>
  <c r="I47" i="10"/>
  <c r="J47" i="10" s="1"/>
  <c r="Z63" i="10"/>
  <c r="V63" i="10"/>
  <c r="N63" i="10"/>
  <c r="L63" i="10"/>
  <c r="W63" i="10" s="1"/>
  <c r="Z32" i="10"/>
  <c r="V32" i="10"/>
  <c r="P32" i="10"/>
  <c r="N32" i="10"/>
  <c r="I32" i="10"/>
  <c r="J32" i="10" s="1"/>
  <c r="Z62" i="10"/>
  <c r="V62" i="10"/>
  <c r="P62" i="10"/>
  <c r="N62" i="10"/>
  <c r="I62" i="10"/>
  <c r="Z46" i="10"/>
  <c r="V46" i="10"/>
  <c r="N46" i="10"/>
  <c r="I46" i="10"/>
  <c r="J46" i="10" s="1"/>
  <c r="Z61" i="10"/>
  <c r="V61" i="10"/>
  <c r="P61" i="10"/>
  <c r="N61" i="10"/>
  <c r="I61" i="10"/>
  <c r="V49" i="10"/>
  <c r="I49" i="10"/>
  <c r="L49" i="10" s="1"/>
  <c r="W49" i="10" s="1"/>
  <c r="X40" i="10" s="1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Z48" i="7"/>
  <c r="Z49" i="7"/>
  <c r="Z50" i="7"/>
  <c r="Z51" i="7"/>
  <c r="Z52" i="7"/>
  <c r="Z53" i="7"/>
  <c r="Z54" i="7"/>
  <c r="Z55" i="7"/>
  <c r="Z56" i="7"/>
  <c r="Z57" i="7"/>
  <c r="Z58" i="7"/>
  <c r="Z59" i="7"/>
  <c r="Z60" i="7"/>
  <c r="Z61" i="7"/>
  <c r="Z62" i="7"/>
  <c r="Z63" i="7"/>
  <c r="Z64" i="7"/>
  <c r="Z65" i="7"/>
  <c r="Z66" i="7"/>
  <c r="Z67" i="7"/>
  <c r="Z68" i="7"/>
  <c r="Z69" i="7"/>
  <c r="Z70" i="7"/>
  <c r="Z71" i="7"/>
  <c r="Z72" i="7"/>
  <c r="Z73" i="7"/>
  <c r="Z74" i="7"/>
  <c r="Z75" i="7"/>
  <c r="Z76" i="7"/>
  <c r="Z77" i="7"/>
  <c r="Z78" i="7"/>
  <c r="Z79" i="7"/>
  <c r="Z80" i="7"/>
  <c r="Z81" i="7"/>
  <c r="Z82" i="7"/>
  <c r="Z83" i="7"/>
  <c r="Z84" i="7"/>
  <c r="Z85" i="7"/>
  <c r="Z86" i="7"/>
  <c r="Z87" i="7"/>
  <c r="Z88" i="7"/>
  <c r="Z89" i="7"/>
  <c r="Z90" i="7"/>
  <c r="Z91" i="7"/>
  <c r="Z92" i="7"/>
  <c r="Z93" i="7"/>
  <c r="Z94" i="7"/>
  <c r="Z3" i="7"/>
  <c r="Z4" i="7"/>
  <c r="Z5" i="7"/>
  <c r="Z6" i="7"/>
  <c r="X84" i="10" l="1"/>
  <c r="R45" i="10"/>
  <c r="X76" i="10"/>
  <c r="X6" i="10"/>
  <c r="X80" i="10"/>
  <c r="X47" i="10"/>
  <c r="S26" i="10"/>
  <c r="S28" i="10"/>
  <c r="R68" i="10"/>
  <c r="S83" i="10"/>
  <c r="S33" i="10"/>
  <c r="X95" i="10"/>
  <c r="X39" i="10"/>
  <c r="R38" i="10"/>
  <c r="S48" i="10"/>
  <c r="S37" i="10"/>
  <c r="S12" i="10"/>
  <c r="R50" i="10"/>
  <c r="S84" i="10"/>
  <c r="S45" i="10"/>
  <c r="R16" i="10"/>
  <c r="S44" i="10"/>
  <c r="R39" i="10"/>
  <c r="X21" i="10"/>
  <c r="X29" i="10"/>
  <c r="X78" i="10"/>
  <c r="R37" i="10"/>
  <c r="X94" i="10"/>
  <c r="X24" i="10"/>
  <c r="X68" i="10"/>
  <c r="R92" i="10"/>
  <c r="X35" i="10"/>
  <c r="X45" i="10"/>
  <c r="X12" i="10"/>
  <c r="X82" i="10"/>
  <c r="X50" i="10"/>
  <c r="X22" i="10"/>
  <c r="X53" i="10"/>
  <c r="X66" i="10"/>
  <c r="X62" i="10"/>
  <c r="X7" i="10"/>
  <c r="R25" i="10"/>
  <c r="X87" i="10"/>
  <c r="X26" i="10"/>
  <c r="X38" i="10"/>
  <c r="X88" i="10"/>
  <c r="X16" i="10"/>
  <c r="X19" i="10"/>
  <c r="X43" i="10"/>
  <c r="X31" i="10"/>
  <c r="X13" i="10"/>
  <c r="X3" i="10"/>
  <c r="X15" i="10"/>
  <c r="X71" i="10"/>
  <c r="X83" i="10"/>
  <c r="X74" i="10"/>
  <c r="R30" i="10"/>
  <c r="S8" i="10"/>
  <c r="X77" i="10"/>
  <c r="R33" i="10"/>
  <c r="R48" i="10"/>
  <c r="X20" i="10"/>
  <c r="X57" i="10"/>
  <c r="X59" i="10"/>
  <c r="X27" i="10"/>
  <c r="X34" i="10"/>
  <c r="X30" i="10"/>
  <c r="X5" i="10"/>
  <c r="X41" i="10"/>
  <c r="X60" i="10"/>
  <c r="X90" i="10"/>
  <c r="X28" i="10"/>
  <c r="X8" i="10"/>
  <c r="X36" i="10"/>
  <c r="L25" i="10"/>
  <c r="S25" i="10" s="1"/>
  <c r="X42" i="10"/>
  <c r="X10" i="10"/>
  <c r="X11" i="10"/>
  <c r="X23" i="10"/>
  <c r="X67" i="10"/>
  <c r="S10" i="10"/>
  <c r="J45" i="10"/>
  <c r="X61" i="10"/>
  <c r="X18" i="10"/>
  <c r="X58" i="10"/>
  <c r="X33" i="10"/>
  <c r="X79" i="10"/>
  <c r="X44" i="10"/>
  <c r="X54" i="10"/>
  <c r="X52" i="10"/>
  <c r="X64" i="10"/>
  <c r="X4" i="10"/>
  <c r="X92" i="10"/>
  <c r="X72" i="10"/>
  <c r="X63" i="10"/>
  <c r="X81" i="10"/>
  <c r="X96" i="10"/>
  <c r="X91" i="10"/>
  <c r="X9" i="10"/>
  <c r="X32" i="10"/>
  <c r="X65" i="10"/>
  <c r="L75" i="10"/>
  <c r="W75" i="10" s="1"/>
  <c r="X75" i="10" s="1"/>
  <c r="L16" i="10"/>
  <c r="S16" i="10" s="1"/>
  <c r="X2" i="10"/>
  <c r="X48" i="10"/>
  <c r="X56" i="10"/>
  <c r="X37" i="10"/>
  <c r="X25" i="10"/>
  <c r="X73" i="10"/>
  <c r="X17" i="10"/>
  <c r="X51" i="10"/>
  <c r="J49" i="10"/>
  <c r="J50" i="10"/>
  <c r="L68" i="10"/>
  <c r="S68" i="10" s="1"/>
  <c r="L50" i="10"/>
  <c r="S50" i="10" s="1"/>
  <c r="J20" i="10"/>
  <c r="L36" i="10"/>
  <c r="S36" i="10" s="1"/>
  <c r="L21" i="10"/>
  <c r="S21" i="10" s="1"/>
  <c r="L38" i="10"/>
  <c r="S38" i="10" s="1"/>
  <c r="L46" i="10"/>
  <c r="W46" i="10" s="1"/>
  <c r="X46" i="10" s="1"/>
  <c r="J10" i="10"/>
  <c r="L15" i="10"/>
  <c r="S15" i="10" s="1"/>
  <c r="R6" i="10"/>
  <c r="L55" i="10"/>
  <c r="W55" i="10" s="1"/>
  <c r="X55" i="10" s="1"/>
  <c r="R89" i="10"/>
  <c r="R17" i="10"/>
  <c r="R56" i="10"/>
  <c r="J48" i="10"/>
  <c r="R51" i="10"/>
  <c r="J37" i="10"/>
  <c r="L92" i="10"/>
  <c r="S92" i="10" s="1"/>
  <c r="J39" i="10"/>
  <c r="L58" i="10"/>
  <c r="S58" i="10" s="1"/>
  <c r="L93" i="10"/>
  <c r="W93" i="10" s="1"/>
  <c r="X93" i="10" s="1"/>
  <c r="L13" i="10"/>
  <c r="S13" i="10" s="1"/>
  <c r="L73" i="10"/>
  <c r="S73" i="10" s="1"/>
  <c r="J54" i="10"/>
  <c r="R22" i="10"/>
  <c r="R10" i="10"/>
  <c r="J33" i="10"/>
  <c r="L40" i="10"/>
  <c r="S40" i="10" s="1"/>
  <c r="L66" i="10"/>
  <c r="S66" i="10" s="1"/>
  <c r="J30" i="10"/>
  <c r="R62" i="10"/>
  <c r="L31" i="10"/>
  <c r="S31" i="10" s="1"/>
  <c r="R53" i="10"/>
  <c r="L17" i="10"/>
  <c r="S17" i="10" s="1"/>
  <c r="S76" i="10"/>
  <c r="S27" i="10"/>
  <c r="L62" i="10"/>
  <c r="S62" i="10" s="1"/>
  <c r="S64" i="10"/>
  <c r="L51" i="10"/>
  <c r="S51" i="10" s="1"/>
  <c r="L43" i="10"/>
  <c r="S43" i="10" s="1"/>
  <c r="R9" i="10"/>
  <c r="R12" i="10"/>
  <c r="L24" i="10"/>
  <c r="S24" i="10" s="1"/>
  <c r="R24" i="10"/>
  <c r="L60" i="10"/>
  <c r="S60" i="10" s="1"/>
  <c r="R60" i="10"/>
  <c r="J52" i="10"/>
  <c r="L5" i="10"/>
  <c r="S5" i="10" s="1"/>
  <c r="R5" i="10"/>
  <c r="J72" i="10"/>
  <c r="J24" i="10"/>
  <c r="S56" i="10"/>
  <c r="L61" i="10"/>
  <c r="S61" i="10" s="1"/>
  <c r="J61" i="10"/>
  <c r="S53" i="10"/>
  <c r="L42" i="10"/>
  <c r="S42" i="10" s="1"/>
  <c r="J42" i="10"/>
  <c r="R42" i="10"/>
  <c r="S6" i="10"/>
  <c r="S22" i="10"/>
  <c r="L19" i="10"/>
  <c r="S19" i="10" s="1"/>
  <c r="J19" i="10"/>
  <c r="R19" i="10"/>
  <c r="L82" i="10"/>
  <c r="S82" i="10" s="1"/>
  <c r="J82" i="10"/>
  <c r="R82" i="10"/>
  <c r="L18" i="10"/>
  <c r="S18" i="10" s="1"/>
  <c r="J18" i="10"/>
  <c r="R18" i="10"/>
  <c r="R61" i="10"/>
  <c r="S89" i="10"/>
  <c r="L91" i="10"/>
  <c r="S91" i="10" s="1"/>
  <c r="J91" i="10"/>
  <c r="R91" i="10"/>
  <c r="L47" i="10"/>
  <c r="S47" i="10" s="1"/>
  <c r="R47" i="10"/>
  <c r="L14" i="10"/>
  <c r="S14" i="10" s="1"/>
  <c r="R14" i="10"/>
  <c r="L41" i="10"/>
  <c r="S41" i="10" s="1"/>
  <c r="R41" i="10"/>
  <c r="L34" i="10"/>
  <c r="S34" i="10" s="1"/>
  <c r="J34" i="10"/>
  <c r="R34" i="10"/>
  <c r="L11" i="10"/>
  <c r="S11" i="10" s="1"/>
  <c r="R11" i="10"/>
  <c r="J41" i="10"/>
  <c r="J23" i="10"/>
  <c r="L32" i="10"/>
  <c r="S32" i="10" s="1"/>
  <c r="R32" i="10"/>
  <c r="J11" i="10"/>
  <c r="L29" i="10"/>
  <c r="S29" i="10" s="1"/>
  <c r="R29" i="10"/>
  <c r="S39" i="10"/>
  <c r="J6" i="10"/>
  <c r="J53" i="10"/>
  <c r="J71" i="10"/>
  <c r="J22" i="10"/>
  <c r="J89" i="10"/>
  <c r="J56" i="10"/>
  <c r="R26" i="10"/>
  <c r="R28" i="10"/>
  <c r="J62" i="10"/>
  <c r="R40" i="10"/>
  <c r="R13" i="10"/>
  <c r="R36" i="10"/>
  <c r="J51" i="10"/>
  <c r="R31" i="10"/>
  <c r="J68" i="10"/>
  <c r="J17" i="10"/>
  <c r="R43" i="10"/>
  <c r="J9" i="10"/>
  <c r="R73" i="10"/>
  <c r="R15" i="10"/>
  <c r="J12" i="10"/>
  <c r="R21" i="10"/>
  <c r="J58" i="10"/>
  <c r="J38" i="10"/>
  <c r="J26" i="10"/>
  <c r="J28" i="10"/>
  <c r="F94" i="9"/>
  <c r="F93" i="9"/>
  <c r="F92" i="9"/>
  <c r="F85" i="9"/>
  <c r="F74" i="9"/>
  <c r="F69" i="9"/>
  <c r="F67" i="9"/>
  <c r="F66" i="9"/>
  <c r="F64" i="9"/>
  <c r="F57" i="9"/>
  <c r="F56" i="9"/>
  <c r="F53" i="9"/>
  <c r="F51" i="9"/>
  <c r="F46" i="9"/>
  <c r="F43" i="9"/>
  <c r="F41" i="9"/>
  <c r="F40" i="9"/>
  <c r="F37" i="9"/>
  <c r="F36" i="9"/>
  <c r="F33" i="9"/>
  <c r="F30" i="9"/>
  <c r="F28" i="9"/>
  <c r="F27" i="9"/>
  <c r="F21" i="9"/>
  <c r="F16" i="9"/>
  <c r="F14" i="9"/>
  <c r="F10" i="9"/>
  <c r="F7" i="9"/>
  <c r="F4" i="9"/>
  <c r="F2" i="9"/>
  <c r="F3" i="9"/>
  <c r="F25" i="9"/>
  <c r="F12" i="9"/>
  <c r="F76" i="9"/>
  <c r="F77" i="9"/>
  <c r="F20" i="9"/>
  <c r="F54" i="9"/>
  <c r="F24" i="9"/>
  <c r="F58" i="9"/>
  <c r="F86" i="9"/>
  <c r="F75" i="9"/>
  <c r="F42" i="9"/>
  <c r="F68" i="9"/>
  <c r="F79" i="9"/>
  <c r="F39" i="9"/>
  <c r="F38" i="9"/>
  <c r="F62" i="9"/>
  <c r="F8" i="9"/>
  <c r="F35" i="9"/>
  <c r="F29" i="9"/>
  <c r="F22" i="9"/>
  <c r="F72" i="9"/>
  <c r="F84" i="9"/>
  <c r="F80" i="9"/>
  <c r="F91" i="9"/>
  <c r="F32" i="9"/>
  <c r="F83" i="9"/>
  <c r="F44" i="9"/>
  <c r="F65" i="9"/>
  <c r="F6" i="9"/>
  <c r="F82" i="9"/>
  <c r="F63" i="9"/>
  <c r="F50" i="9"/>
  <c r="F47" i="9"/>
  <c r="F17" i="9"/>
  <c r="F9" i="9"/>
  <c r="F89" i="9"/>
  <c r="F87" i="9"/>
  <c r="F60" i="9"/>
  <c r="F81" i="9"/>
  <c r="F73" i="9"/>
  <c r="F71" i="9"/>
  <c r="F18" i="9"/>
  <c r="F52" i="9"/>
  <c r="F5" i="9"/>
  <c r="F19" i="9"/>
  <c r="F45" i="9"/>
  <c r="F55" i="9"/>
  <c r="F13" i="9"/>
  <c r="F23" i="9"/>
  <c r="F59" i="9"/>
  <c r="F34" i="9"/>
  <c r="F48" i="9"/>
  <c r="F26" i="9"/>
  <c r="F70" i="9"/>
  <c r="F49" i="9"/>
  <c r="F31" i="9"/>
  <c r="F61" i="9"/>
  <c r="E6" i="8" l="1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5" i="8"/>
  <c r="E4" i="8"/>
  <c r="E3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4" i="8"/>
  <c r="D3" i="8"/>
  <c r="P88" i="7" l="1"/>
  <c r="S88" i="7" s="1"/>
  <c r="P58" i="7"/>
  <c r="P63" i="7"/>
  <c r="V3" i="7"/>
  <c r="V4" i="7"/>
  <c r="V5" i="7"/>
  <c r="V6" i="7"/>
  <c r="V7" i="7"/>
  <c r="V8" i="7"/>
  <c r="V9" i="7"/>
  <c r="V10" i="7"/>
  <c r="V13" i="7"/>
  <c r="V12" i="7"/>
  <c r="V14" i="7"/>
  <c r="V19" i="7"/>
  <c r="V17" i="7"/>
  <c r="V18" i="7"/>
  <c r="V16" i="7"/>
  <c r="V20" i="7"/>
  <c r="V23" i="7"/>
  <c r="V21" i="7"/>
  <c r="V26" i="7"/>
  <c r="V22" i="7"/>
  <c r="V24" i="7"/>
  <c r="V25" i="7"/>
  <c r="V31" i="7"/>
  <c r="V27" i="7"/>
  <c r="V28" i="7"/>
  <c r="V29" i="7"/>
  <c r="V30" i="7"/>
  <c r="V34" i="7"/>
  <c r="V32" i="7"/>
  <c r="V33" i="7"/>
  <c r="V35" i="7"/>
  <c r="V49" i="7"/>
  <c r="V36" i="7"/>
  <c r="V37" i="7"/>
  <c r="V38" i="7"/>
  <c r="V39" i="7"/>
  <c r="V45" i="7"/>
  <c r="V48" i="7"/>
  <c r="V61" i="7"/>
  <c r="V40" i="7"/>
  <c r="V41" i="7"/>
  <c r="V42" i="7"/>
  <c r="V44" i="7"/>
  <c r="V47" i="7"/>
  <c r="V43" i="7"/>
  <c r="V50" i="7"/>
  <c r="V52" i="7"/>
  <c r="V46" i="7"/>
  <c r="V55" i="7"/>
  <c r="V59" i="7"/>
  <c r="V51" i="7"/>
  <c r="V53" i="7"/>
  <c r="V60" i="7"/>
  <c r="V54" i="7"/>
  <c r="V56" i="7"/>
  <c r="V63" i="7"/>
  <c r="V57" i="7"/>
  <c r="V58" i="7"/>
  <c r="V62" i="7"/>
  <c r="V65" i="7"/>
  <c r="V70" i="7"/>
  <c r="V64" i="7"/>
  <c r="V66" i="7"/>
  <c r="V67" i="7"/>
  <c r="V68" i="7"/>
  <c r="V71" i="7"/>
  <c r="V69" i="7"/>
  <c r="V73" i="7"/>
  <c r="V72" i="7"/>
  <c r="V74" i="7"/>
  <c r="V75" i="7"/>
  <c r="V76" i="7"/>
  <c r="V77" i="7"/>
  <c r="V79" i="7"/>
  <c r="V81" i="7"/>
  <c r="V80" i="7"/>
  <c r="V82" i="7"/>
  <c r="V83" i="7"/>
  <c r="V84" i="7"/>
  <c r="V85" i="7"/>
  <c r="V87" i="7"/>
  <c r="V86" i="7"/>
  <c r="V89" i="7"/>
  <c r="V91" i="7"/>
  <c r="V92" i="7"/>
  <c r="V93" i="7"/>
  <c r="V94" i="7"/>
  <c r="V2" i="7"/>
  <c r="L94" i="7" l="1"/>
  <c r="W94" i="7" s="1"/>
  <c r="L93" i="7"/>
  <c r="W93" i="7" s="1"/>
  <c r="L92" i="7"/>
  <c r="W92" i="7" s="1"/>
  <c r="I91" i="7"/>
  <c r="I90" i="7"/>
  <c r="L90" i="7" s="1"/>
  <c r="W90" i="7" s="1"/>
  <c r="I89" i="7"/>
  <c r="I87" i="7"/>
  <c r="I85" i="7"/>
  <c r="J85" i="7" s="1"/>
  <c r="I84" i="7"/>
  <c r="I83" i="7"/>
  <c r="I82" i="7"/>
  <c r="I80" i="7"/>
  <c r="I81" i="7"/>
  <c r="I79" i="7"/>
  <c r="I76" i="7"/>
  <c r="I75" i="7"/>
  <c r="I78" i="7"/>
  <c r="L74" i="7"/>
  <c r="W74" i="7" s="1"/>
  <c r="I72" i="7"/>
  <c r="I73" i="7"/>
  <c r="L69" i="7"/>
  <c r="W69" i="7" s="1"/>
  <c r="I71" i="7"/>
  <c r="L68" i="7"/>
  <c r="L67" i="7"/>
  <c r="W67" i="7" s="1"/>
  <c r="L66" i="7"/>
  <c r="W66" i="7" s="1"/>
  <c r="L64" i="7"/>
  <c r="W64" i="7" s="1"/>
  <c r="I70" i="7"/>
  <c r="I65" i="7"/>
  <c r="L62" i="7"/>
  <c r="I58" i="7"/>
  <c r="L57" i="7"/>
  <c r="W57" i="7" s="1"/>
  <c r="I63" i="7"/>
  <c r="L56" i="7"/>
  <c r="W56" i="7" s="1"/>
  <c r="L60" i="7"/>
  <c r="L53" i="7"/>
  <c r="W53" i="7" s="1"/>
  <c r="L51" i="7"/>
  <c r="W51" i="7" s="1"/>
  <c r="I59" i="7"/>
  <c r="I55" i="7"/>
  <c r="J55" i="7" s="1"/>
  <c r="I46" i="7"/>
  <c r="I52" i="7"/>
  <c r="L50" i="7"/>
  <c r="I43" i="7"/>
  <c r="J43" i="7" s="1"/>
  <c r="I47" i="7"/>
  <c r="I44" i="7"/>
  <c r="L42" i="7"/>
  <c r="L41" i="7"/>
  <c r="W41" i="7" s="1"/>
  <c r="L40" i="7"/>
  <c r="W40" i="7" s="1"/>
  <c r="I61" i="7"/>
  <c r="I48" i="7"/>
  <c r="I45" i="7"/>
  <c r="I39" i="7"/>
  <c r="I38" i="7"/>
  <c r="I37" i="7"/>
  <c r="L37" i="7" s="1"/>
  <c r="W37" i="7" s="1"/>
  <c r="I36" i="7"/>
  <c r="J36" i="7" s="1"/>
  <c r="L49" i="7"/>
  <c r="I35" i="7"/>
  <c r="I33" i="7"/>
  <c r="L33" i="7" s="1"/>
  <c r="W33" i="7" s="1"/>
  <c r="I32" i="7"/>
  <c r="I34" i="7"/>
  <c r="I30" i="7"/>
  <c r="I29" i="7"/>
  <c r="L28" i="7"/>
  <c r="W28" i="7" s="1"/>
  <c r="L27" i="7"/>
  <c r="W27" i="7" s="1"/>
  <c r="I31" i="7"/>
  <c r="I25" i="7"/>
  <c r="I24" i="7"/>
  <c r="I22" i="7"/>
  <c r="I26" i="7"/>
  <c r="I21" i="7"/>
  <c r="L21" i="7" s="1"/>
  <c r="W21" i="7" s="1"/>
  <c r="I23" i="7"/>
  <c r="I20" i="7"/>
  <c r="L16" i="7"/>
  <c r="W16" i="7" s="1"/>
  <c r="I18" i="7"/>
  <c r="I17" i="7"/>
  <c r="I19" i="7"/>
  <c r="I15" i="7"/>
  <c r="L15" i="7" s="1"/>
  <c r="L14" i="7"/>
  <c r="W14" i="7" s="1"/>
  <c r="I12" i="7"/>
  <c r="I13" i="7"/>
  <c r="L10" i="7"/>
  <c r="W10" i="7" s="1"/>
  <c r="I9" i="7"/>
  <c r="I8" i="7"/>
  <c r="L7" i="7"/>
  <c r="W7" i="7" s="1"/>
  <c r="I6" i="7"/>
  <c r="L11" i="7"/>
  <c r="I5" i="7"/>
  <c r="I4" i="7"/>
  <c r="L4" i="7" s="1"/>
  <c r="W4" i="7" s="1"/>
  <c r="I3" i="7"/>
  <c r="I2" i="7"/>
  <c r="L2" i="7" s="1"/>
  <c r="W2" i="7" s="1"/>
  <c r="J18" i="7" l="1"/>
  <c r="J48" i="7"/>
  <c r="J63" i="7"/>
  <c r="R63" i="7"/>
  <c r="J12" i="7"/>
  <c r="L9" i="7"/>
  <c r="J52" i="7"/>
  <c r="S49" i="7"/>
  <c r="J23" i="7"/>
  <c r="J26" i="7"/>
  <c r="J38" i="7"/>
  <c r="J65" i="7"/>
  <c r="L73" i="7"/>
  <c r="L80" i="7"/>
  <c r="L91" i="7"/>
  <c r="L25" i="7"/>
  <c r="J61" i="7"/>
  <c r="J75" i="7"/>
  <c r="L13" i="7"/>
  <c r="L5" i="7"/>
  <c r="J71" i="7"/>
  <c r="J79" i="7"/>
  <c r="L29" i="7"/>
  <c r="L81" i="7"/>
  <c r="L6" i="7"/>
  <c r="J19" i="7"/>
  <c r="L22" i="7"/>
  <c r="J34" i="7"/>
  <c r="J39" i="7"/>
  <c r="L47" i="7"/>
  <c r="S47" i="7" s="1"/>
  <c r="L72" i="7"/>
  <c r="L82" i="7"/>
  <c r="J3" i="7"/>
  <c r="L35" i="7"/>
  <c r="L20" i="7"/>
  <c r="J58" i="7"/>
  <c r="R58" i="7"/>
  <c r="J89" i="7"/>
  <c r="L59" i="7"/>
  <c r="L8" i="7"/>
  <c r="J24" i="7"/>
  <c r="J32" i="7"/>
  <c r="X10" i="7"/>
  <c r="X56" i="7"/>
  <c r="X90" i="7"/>
  <c r="X49" i="7"/>
  <c r="X13" i="7"/>
  <c r="X73" i="7"/>
  <c r="X50" i="7"/>
  <c r="X91" i="7"/>
  <c r="X62" i="7"/>
  <c r="X15" i="7"/>
  <c r="X25" i="7"/>
  <c r="X27" i="7"/>
  <c r="X67" i="7"/>
  <c r="X34" i="7"/>
  <c r="X65" i="7"/>
  <c r="X52" i="7"/>
  <c r="X42" i="7"/>
  <c r="X74" i="7"/>
  <c r="X17" i="7"/>
  <c r="X76" i="7"/>
  <c r="X47" i="7"/>
  <c r="X12" i="7"/>
  <c r="X14" i="7"/>
  <c r="X37" i="7"/>
  <c r="X57" i="7"/>
  <c r="X92" i="7"/>
  <c r="X70" i="7"/>
  <c r="X55" i="7"/>
  <c r="X81" i="7"/>
  <c r="X63" i="7"/>
  <c r="X80" i="7"/>
  <c r="X38" i="7"/>
  <c r="X58" i="7"/>
  <c r="X11" i="7"/>
  <c r="X5" i="7"/>
  <c r="X20" i="7"/>
  <c r="X69" i="7"/>
  <c r="X9" i="7"/>
  <c r="X77" i="7"/>
  <c r="X61" i="7"/>
  <c r="X83" i="7"/>
  <c r="X7" i="7"/>
  <c r="X31" i="7"/>
  <c r="X32" i="7"/>
  <c r="X16" i="7"/>
  <c r="X40" i="7"/>
  <c r="X64" i="7"/>
  <c r="X93" i="7"/>
  <c r="X26" i="7"/>
  <c r="X45" i="7"/>
  <c r="X60" i="7"/>
  <c r="X82" i="7"/>
  <c r="X84" i="7"/>
  <c r="X39" i="7"/>
  <c r="X24" i="7"/>
  <c r="X3" i="7"/>
  <c r="X4" i="7"/>
  <c r="X22" i="7"/>
  <c r="X88" i="7"/>
  <c r="X44" i="7"/>
  <c r="X18" i="7"/>
  <c r="X75" i="7"/>
  <c r="X53" i="7"/>
  <c r="X71" i="7"/>
  <c r="X86" i="7"/>
  <c r="X21" i="7"/>
  <c r="X41" i="7"/>
  <c r="X66" i="7"/>
  <c r="X94" i="7"/>
  <c r="X48" i="7"/>
  <c r="X19" i="7"/>
  <c r="X87" i="7"/>
  <c r="X6" i="7"/>
  <c r="X72" i="7"/>
  <c r="X79" i="7"/>
  <c r="X54" i="7"/>
  <c r="X89" i="7"/>
  <c r="X68" i="7"/>
  <c r="X28" i="7"/>
  <c r="X78" i="7"/>
  <c r="X29" i="7"/>
  <c r="X51" i="7"/>
  <c r="X59" i="7"/>
  <c r="X35" i="7"/>
  <c r="X33" i="7"/>
  <c r="X23" i="7"/>
  <c r="X8" i="7"/>
  <c r="J83" i="7"/>
  <c r="J78" i="7"/>
  <c r="L84" i="7"/>
  <c r="S84" i="7" s="1"/>
  <c r="R84" i="7"/>
  <c r="P54" i="7"/>
  <c r="S54" i="7" s="1"/>
  <c r="P77" i="7"/>
  <c r="S77" i="7" s="1"/>
  <c r="P68" i="7"/>
  <c r="S68" i="7" s="1"/>
  <c r="P6" i="7"/>
  <c r="R6" i="7" s="1"/>
  <c r="J82" i="7"/>
  <c r="P9" i="7"/>
  <c r="R9" i="7" s="1"/>
  <c r="P42" i="7"/>
  <c r="S42" i="7" s="1"/>
  <c r="L85" i="7"/>
  <c r="W85" i="7" s="1"/>
  <c r="X85" i="7" s="1"/>
  <c r="P86" i="7"/>
  <c r="S86" i="7" s="1"/>
  <c r="J72" i="7"/>
  <c r="L79" i="7"/>
  <c r="J2" i="7"/>
  <c r="L43" i="7"/>
  <c r="W43" i="7" s="1"/>
  <c r="X43" i="7" s="1"/>
  <c r="J84" i="7"/>
  <c r="J47" i="7"/>
  <c r="L18" i="7"/>
  <c r="P35" i="7"/>
  <c r="R35" i="7" s="1"/>
  <c r="L78" i="7"/>
  <c r="J5" i="7"/>
  <c r="J15" i="7"/>
  <c r="L52" i="7"/>
  <c r="L89" i="7"/>
  <c r="L65" i="7"/>
  <c r="J80" i="7"/>
  <c r="L3" i="7"/>
  <c r="L12" i="7"/>
  <c r="L19" i="7"/>
  <c r="L75" i="7"/>
  <c r="L63" i="7"/>
  <c r="S63" i="7" s="1"/>
  <c r="L55" i="7"/>
  <c r="J8" i="7"/>
  <c r="L58" i="7"/>
  <c r="S58" i="7" s="1"/>
  <c r="L39" i="7"/>
  <c r="L38" i="7"/>
  <c r="L26" i="7"/>
  <c r="J29" i="7"/>
  <c r="L61" i="7"/>
  <c r="L48" i="7"/>
  <c r="J21" i="7"/>
  <c r="J25" i="7"/>
  <c r="L36" i="7"/>
  <c r="W36" i="7" s="1"/>
  <c r="X36" i="7" s="1"/>
  <c r="J20" i="7"/>
  <c r="L34" i="7"/>
  <c r="L32" i="7"/>
  <c r="L23" i="7"/>
  <c r="L24" i="7"/>
  <c r="J44" i="7"/>
  <c r="L44" i="7"/>
  <c r="L76" i="7"/>
  <c r="J76" i="7"/>
  <c r="J4" i="7"/>
  <c r="J6" i="7"/>
  <c r="J45" i="7"/>
  <c r="L45" i="7"/>
  <c r="L70" i="7"/>
  <c r="J70" i="7"/>
  <c r="P11" i="7"/>
  <c r="S11" i="7" s="1"/>
  <c r="P15" i="7"/>
  <c r="S15" i="7" s="1"/>
  <c r="P84" i="7"/>
  <c r="P62" i="7"/>
  <c r="S62" i="7" s="1"/>
  <c r="P47" i="7"/>
  <c r="R47" i="7" s="1"/>
  <c r="P49" i="7"/>
  <c r="P91" i="7"/>
  <c r="R91" i="7" s="1"/>
  <c r="P72" i="7"/>
  <c r="R72" i="7" s="1"/>
  <c r="P50" i="7"/>
  <c r="S50" i="7" s="1"/>
  <c r="P60" i="7"/>
  <c r="S60" i="7" s="1"/>
  <c r="P81" i="7"/>
  <c r="R81" i="7" s="1"/>
  <c r="P59" i="7"/>
  <c r="R59" i="7" s="1"/>
  <c r="P13" i="7"/>
  <c r="R13" i="7" s="1"/>
  <c r="L17" i="7"/>
  <c r="J17" i="7"/>
  <c r="P22" i="7"/>
  <c r="R22" i="7" s="1"/>
  <c r="P25" i="7"/>
  <c r="R25" i="7" s="1"/>
  <c r="J33" i="7"/>
  <c r="J91" i="7"/>
  <c r="J30" i="7"/>
  <c r="L30" i="7"/>
  <c r="W30" i="7" s="1"/>
  <c r="X30" i="7" s="1"/>
  <c r="J46" i="7"/>
  <c r="L46" i="7"/>
  <c r="W46" i="7" s="1"/>
  <c r="X46" i="7" s="1"/>
  <c r="J31" i="7"/>
  <c r="L31" i="7"/>
  <c r="J35" i="7"/>
  <c r="L87" i="7"/>
  <c r="J87" i="7"/>
  <c r="P5" i="7"/>
  <c r="R5" i="7" s="1"/>
  <c r="P20" i="7"/>
  <c r="R20" i="7" s="1"/>
  <c r="P29" i="7"/>
  <c r="R29" i="7" s="1"/>
  <c r="J73" i="7"/>
  <c r="J9" i="7"/>
  <c r="J37" i="7"/>
  <c r="J59" i="7"/>
  <c r="L71" i="7"/>
  <c r="J81" i="7"/>
  <c r="L83" i="7"/>
  <c r="J90" i="7"/>
  <c r="J13" i="7"/>
  <c r="J22" i="7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4" i="6"/>
  <c r="N3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8" i="6"/>
  <c r="M7" i="6"/>
  <c r="M6" i="6"/>
  <c r="M5" i="6"/>
  <c r="M4" i="6"/>
  <c r="M3" i="6"/>
  <c r="L90" i="6"/>
  <c r="L89" i="6"/>
  <c r="L88" i="6"/>
  <c r="L73" i="6"/>
  <c r="L70" i="6"/>
  <c r="L68" i="6"/>
  <c r="L67" i="6"/>
  <c r="L66" i="6"/>
  <c r="L65" i="6"/>
  <c r="L62" i="6"/>
  <c r="L60" i="6"/>
  <c r="L58" i="6"/>
  <c r="L57" i="6"/>
  <c r="L56" i="6"/>
  <c r="L55" i="6"/>
  <c r="L50" i="6"/>
  <c r="L46" i="6"/>
  <c r="L45" i="6"/>
  <c r="L44" i="6"/>
  <c r="L36" i="6"/>
  <c r="L29" i="6"/>
  <c r="L28" i="6"/>
  <c r="L19" i="6"/>
  <c r="L14" i="6"/>
  <c r="L11" i="6"/>
  <c r="L8" i="6"/>
  <c r="L6" i="6"/>
  <c r="I3" i="6"/>
  <c r="L3" i="6" s="1"/>
  <c r="I76" i="6"/>
  <c r="L76" i="6" s="1"/>
  <c r="I13" i="6"/>
  <c r="J13" i="6" s="1"/>
  <c r="I79" i="6"/>
  <c r="J79" i="6" s="1"/>
  <c r="I49" i="6"/>
  <c r="J49" i="6" s="1"/>
  <c r="I20" i="6"/>
  <c r="L20" i="6" s="1"/>
  <c r="I75" i="6"/>
  <c r="L75" i="6" s="1"/>
  <c r="I26" i="6"/>
  <c r="L26" i="6" s="1"/>
  <c r="L25" i="6"/>
  <c r="I25" i="6"/>
  <c r="J25" i="6" s="1"/>
  <c r="I61" i="6"/>
  <c r="L61" i="6" s="1"/>
  <c r="I7" i="6"/>
  <c r="J7" i="6" s="1"/>
  <c r="I63" i="6"/>
  <c r="J63" i="6" s="1"/>
  <c r="I80" i="6"/>
  <c r="J80" i="6" s="1"/>
  <c r="I34" i="6"/>
  <c r="L34" i="6" s="1"/>
  <c r="I35" i="6"/>
  <c r="L35" i="6" s="1"/>
  <c r="I39" i="6"/>
  <c r="L39" i="6" s="1"/>
  <c r="L52" i="6"/>
  <c r="I52" i="6"/>
  <c r="J52" i="6" s="1"/>
  <c r="I37" i="6"/>
  <c r="L37" i="6" s="1"/>
  <c r="I48" i="6"/>
  <c r="J48" i="6" s="1"/>
  <c r="I53" i="6"/>
  <c r="J53" i="6" s="1"/>
  <c r="I83" i="6"/>
  <c r="J83" i="6" s="1"/>
  <c r="I18" i="6"/>
  <c r="L18" i="6" s="1"/>
  <c r="I87" i="6"/>
  <c r="L87" i="6" s="1"/>
  <c r="J72" i="6"/>
  <c r="I72" i="6"/>
  <c r="L72" i="6" s="1"/>
  <c r="L78" i="6"/>
  <c r="I78" i="6"/>
  <c r="J78" i="6" s="1"/>
  <c r="I47" i="6"/>
  <c r="L47" i="6" s="1"/>
  <c r="I85" i="6"/>
  <c r="J85" i="6" s="1"/>
  <c r="L32" i="6"/>
  <c r="I32" i="6"/>
  <c r="J32" i="6" s="1"/>
  <c r="I30" i="6"/>
  <c r="J30" i="6" s="1"/>
  <c r="I33" i="6"/>
  <c r="L33" i="6" s="1"/>
  <c r="I2" i="6"/>
  <c r="L2" i="6" s="1"/>
  <c r="J84" i="6"/>
  <c r="I84" i="6"/>
  <c r="L84" i="6" s="1"/>
  <c r="J24" i="6"/>
  <c r="I24" i="6"/>
  <c r="L24" i="6" s="1"/>
  <c r="I9" i="6"/>
  <c r="L9" i="6" s="1"/>
  <c r="I71" i="6"/>
  <c r="J71" i="6" s="1"/>
  <c r="L4" i="6"/>
  <c r="I4" i="6"/>
  <c r="J4" i="6" s="1"/>
  <c r="I81" i="6"/>
  <c r="J81" i="6" s="1"/>
  <c r="I82" i="6"/>
  <c r="L82" i="6" s="1"/>
  <c r="I59" i="6"/>
  <c r="L59" i="6" s="1"/>
  <c r="J40" i="6"/>
  <c r="I40" i="6"/>
  <c r="L40" i="6" s="1"/>
  <c r="L10" i="6"/>
  <c r="J10" i="6"/>
  <c r="I10" i="6"/>
  <c r="I21" i="6"/>
  <c r="L21" i="6" s="1"/>
  <c r="I22" i="6"/>
  <c r="J22" i="6" s="1"/>
  <c r="L86" i="6"/>
  <c r="I86" i="6"/>
  <c r="J86" i="6" s="1"/>
  <c r="I12" i="6"/>
  <c r="J12" i="6" s="1"/>
  <c r="I69" i="6"/>
  <c r="L69" i="6" s="1"/>
  <c r="I41" i="6"/>
  <c r="L41" i="6" s="1"/>
  <c r="I17" i="6"/>
  <c r="L17" i="6" s="1"/>
  <c r="L77" i="6"/>
  <c r="J77" i="6"/>
  <c r="I77" i="6"/>
  <c r="I38" i="6"/>
  <c r="L38" i="6" s="1"/>
  <c r="L74" i="6"/>
  <c r="I74" i="6"/>
  <c r="J74" i="6" s="1"/>
  <c r="I15" i="6"/>
  <c r="J15" i="6" s="1"/>
  <c r="I31" i="6"/>
  <c r="J31" i="6" s="1"/>
  <c r="I54" i="6"/>
  <c r="L54" i="6" s="1"/>
  <c r="I64" i="6"/>
  <c r="L64" i="6" s="1"/>
  <c r="I5" i="6"/>
  <c r="J5" i="6" s="1"/>
  <c r="I42" i="6"/>
  <c r="J42" i="6" s="1"/>
  <c r="I51" i="6"/>
  <c r="L51" i="6" s="1"/>
  <c r="L16" i="6"/>
  <c r="J16" i="6"/>
  <c r="I16" i="6"/>
  <c r="I23" i="6"/>
  <c r="J23" i="6" s="1"/>
  <c r="I43" i="6"/>
  <c r="L43" i="6" s="1"/>
  <c r="I27" i="6"/>
  <c r="L27" i="6" s="1"/>
  <c r="S5" i="7" l="1"/>
  <c r="S6" i="7"/>
  <c r="S29" i="7"/>
  <c r="S91" i="7"/>
  <c r="S13" i="7"/>
  <c r="P78" i="7"/>
  <c r="R78" i="7" s="1"/>
  <c r="P31" i="7"/>
  <c r="R31" i="7" s="1"/>
  <c r="P44" i="7"/>
  <c r="R44" i="7" s="1"/>
  <c r="P18" i="7"/>
  <c r="R18" i="7" s="1"/>
  <c r="S18" i="7"/>
  <c r="P70" i="7"/>
  <c r="R70" i="7" s="1"/>
  <c r="P65" i="7"/>
  <c r="R65" i="7" s="1"/>
  <c r="P83" i="7"/>
  <c r="R83" i="7" s="1"/>
  <c r="S83" i="7"/>
  <c r="P17" i="7"/>
  <c r="R17" i="7" s="1"/>
  <c r="P45" i="7"/>
  <c r="R45" i="7" s="1"/>
  <c r="P24" i="7"/>
  <c r="R24" i="7" s="1"/>
  <c r="S24" i="7"/>
  <c r="P48" i="7"/>
  <c r="R48" i="7" s="1"/>
  <c r="S48" i="7"/>
  <c r="P55" i="7"/>
  <c r="R55" i="7" s="1"/>
  <c r="P89" i="7"/>
  <c r="R89" i="7" s="1"/>
  <c r="S81" i="7"/>
  <c r="P39" i="7"/>
  <c r="R39" i="7" s="1"/>
  <c r="P23" i="7"/>
  <c r="R23" i="7" s="1"/>
  <c r="P61" i="7"/>
  <c r="R61" i="7" s="1"/>
  <c r="P52" i="7"/>
  <c r="R52" i="7" s="1"/>
  <c r="S52" i="7"/>
  <c r="S20" i="7"/>
  <c r="S72" i="7"/>
  <c r="S9" i="7"/>
  <c r="P12" i="7"/>
  <c r="R12" i="7" s="1"/>
  <c r="P76" i="7"/>
  <c r="R76" i="7" s="1"/>
  <c r="P75" i="7"/>
  <c r="R75" i="7" s="1"/>
  <c r="S75" i="7"/>
  <c r="S59" i="7"/>
  <c r="S22" i="7"/>
  <c r="S25" i="7"/>
  <c r="P38" i="7"/>
  <c r="R38" i="7" s="1"/>
  <c r="P3" i="7"/>
  <c r="R3" i="7" s="1"/>
  <c r="S3" i="7"/>
  <c r="P71" i="7"/>
  <c r="R71" i="7" s="1"/>
  <c r="S71" i="7"/>
  <c r="P32" i="7"/>
  <c r="R32" i="7" s="1"/>
  <c r="S32" i="7"/>
  <c r="P34" i="7"/>
  <c r="R34" i="7" s="1"/>
  <c r="P26" i="7"/>
  <c r="R26" i="7" s="1"/>
  <c r="P19" i="7"/>
  <c r="R19" i="7" s="1"/>
  <c r="S35" i="7"/>
  <c r="P79" i="7"/>
  <c r="R79" i="7" s="1"/>
  <c r="N79" i="7"/>
  <c r="N28" i="7"/>
  <c r="N82" i="7"/>
  <c r="P82" i="7"/>
  <c r="R82" i="7" s="1"/>
  <c r="N9" i="7"/>
  <c r="P8" i="7"/>
  <c r="R8" i="7" s="1"/>
  <c r="N86" i="7"/>
  <c r="P87" i="7"/>
  <c r="R87" i="7" s="1"/>
  <c r="N73" i="7"/>
  <c r="P73" i="7"/>
  <c r="R73" i="7" s="1"/>
  <c r="N88" i="7"/>
  <c r="P80" i="7"/>
  <c r="R80" i="7" s="1"/>
  <c r="N53" i="7"/>
  <c r="N4" i="7"/>
  <c r="N16" i="7"/>
  <c r="N77" i="7"/>
  <c r="N89" i="7"/>
  <c r="N68" i="7"/>
  <c r="N51" i="7"/>
  <c r="N7" i="7"/>
  <c r="N10" i="7"/>
  <c r="N83" i="7"/>
  <c r="N71" i="7"/>
  <c r="N65" i="7"/>
  <c r="N90" i="7"/>
  <c r="N33" i="7"/>
  <c r="N3" i="7"/>
  <c r="N54" i="7"/>
  <c r="N24" i="7"/>
  <c r="N63" i="7"/>
  <c r="N56" i="7"/>
  <c r="N38" i="7"/>
  <c r="N21" i="7"/>
  <c r="N78" i="7"/>
  <c r="N49" i="7"/>
  <c r="N17" i="7"/>
  <c r="N58" i="7"/>
  <c r="N94" i="7"/>
  <c r="N15" i="7"/>
  <c r="N45" i="7"/>
  <c r="N20" i="7"/>
  <c r="N22" i="7"/>
  <c r="N61" i="7"/>
  <c r="N85" i="7"/>
  <c r="N43" i="7"/>
  <c r="N12" i="7"/>
  <c r="N81" i="7"/>
  <c r="N29" i="7"/>
  <c r="N92" i="7"/>
  <c r="N32" i="7"/>
  <c r="N66" i="7"/>
  <c r="N36" i="7"/>
  <c r="N37" i="7"/>
  <c r="N30" i="7"/>
  <c r="N44" i="7"/>
  <c r="N5" i="7"/>
  <c r="N6" i="7"/>
  <c r="N40" i="7"/>
  <c r="N52" i="7"/>
  <c r="N48" i="7"/>
  <c r="N13" i="7"/>
  <c r="N39" i="7"/>
  <c r="N59" i="7"/>
  <c r="N76" i="7"/>
  <c r="N46" i="7"/>
  <c r="N55" i="7"/>
  <c r="N31" i="7"/>
  <c r="N27" i="7"/>
  <c r="N87" i="7"/>
  <c r="N80" i="7"/>
  <c r="N25" i="7"/>
  <c r="N64" i="7"/>
  <c r="N91" i="7"/>
  <c r="N84" i="7"/>
  <c r="N75" i="7"/>
  <c r="N74" i="7"/>
  <c r="N19" i="7"/>
  <c r="N14" i="7"/>
  <c r="N8" i="7"/>
  <c r="N69" i="7"/>
  <c r="N50" i="7"/>
  <c r="N47" i="7"/>
  <c r="N26" i="7"/>
  <c r="N93" i="7"/>
  <c r="N60" i="7"/>
  <c r="N57" i="7"/>
  <c r="N41" i="7"/>
  <c r="N42" i="7"/>
  <c r="N35" i="7"/>
  <c r="N67" i="7"/>
  <c r="N70" i="7"/>
  <c r="N34" i="7"/>
  <c r="N72" i="7"/>
  <c r="N62" i="7"/>
  <c r="N11" i="7"/>
  <c r="N18" i="7"/>
  <c r="N23" i="7"/>
  <c r="L22" i="6"/>
  <c r="L15" i="6"/>
  <c r="J17" i="6"/>
  <c r="L13" i="6"/>
  <c r="L42" i="6"/>
  <c r="L85" i="6"/>
  <c r="L63" i="6"/>
  <c r="J26" i="6"/>
  <c r="L5" i="6"/>
  <c r="L7" i="6"/>
  <c r="J3" i="6"/>
  <c r="L71" i="6"/>
  <c r="L53" i="6"/>
  <c r="J39" i="6"/>
  <c r="L48" i="6"/>
  <c r="L79" i="6"/>
  <c r="J38" i="6"/>
  <c r="J21" i="6"/>
  <c r="J9" i="6"/>
  <c r="J47" i="6"/>
  <c r="J37" i="6"/>
  <c r="J61" i="6"/>
  <c r="J76" i="6"/>
  <c r="L23" i="6"/>
  <c r="J43" i="6"/>
  <c r="J51" i="6"/>
  <c r="L12" i="6"/>
  <c r="L81" i="6"/>
  <c r="L83" i="6"/>
  <c r="L80" i="6"/>
  <c r="L49" i="6"/>
  <c r="L31" i="6"/>
  <c r="L30" i="6"/>
  <c r="J64" i="6"/>
  <c r="J41" i="6"/>
  <c r="J59" i="6"/>
  <c r="J2" i="6"/>
  <c r="J87" i="6"/>
  <c r="J35" i="6"/>
  <c r="J75" i="6"/>
  <c r="J27" i="6"/>
  <c r="J54" i="6"/>
  <c r="J69" i="6"/>
  <c r="J82" i="6"/>
  <c r="J33" i="6"/>
  <c r="J18" i="6"/>
  <c r="J34" i="6"/>
  <c r="J20" i="6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64" i="5"/>
  <c r="S26" i="7" l="1"/>
  <c r="S39" i="7"/>
  <c r="S44" i="7"/>
  <c r="S79" i="7"/>
  <c r="S76" i="7"/>
  <c r="S61" i="7"/>
  <c r="S34" i="7"/>
  <c r="S38" i="7"/>
  <c r="S65" i="7"/>
  <c r="S23" i="7"/>
  <c r="S82" i="7"/>
  <c r="S8" i="7"/>
  <c r="S73" i="7"/>
  <c r="S87" i="7"/>
  <c r="S12" i="7"/>
  <c r="S89" i="7"/>
  <c r="S45" i="7"/>
  <c r="S31" i="7"/>
  <c r="S70" i="7"/>
  <c r="S80" i="7"/>
  <c r="S19" i="7"/>
  <c r="S55" i="7"/>
  <c r="S17" i="7"/>
  <c r="S78" i="7"/>
  <c r="I47" i="5"/>
  <c r="J18" i="5"/>
  <c r="J19" i="5"/>
  <c r="I3" i="5"/>
  <c r="L3" i="5" s="1"/>
  <c r="I4" i="5"/>
  <c r="I5" i="5"/>
  <c r="I6" i="5"/>
  <c r="I7" i="5"/>
  <c r="I8" i="5"/>
  <c r="I9" i="5"/>
  <c r="I10" i="5"/>
  <c r="L10" i="5" s="1"/>
  <c r="I11" i="5"/>
  <c r="L11" i="5" s="1"/>
  <c r="I12" i="5"/>
  <c r="I13" i="5"/>
  <c r="I14" i="5"/>
  <c r="I15" i="5"/>
  <c r="I16" i="5"/>
  <c r="I17" i="5"/>
  <c r="I18" i="5"/>
  <c r="L18" i="5" s="1"/>
  <c r="I19" i="5"/>
  <c r="L19" i="5" s="1"/>
  <c r="I20" i="5"/>
  <c r="I21" i="5"/>
  <c r="I22" i="5"/>
  <c r="I23" i="5"/>
  <c r="I24" i="5"/>
  <c r="I25" i="5"/>
  <c r="I26" i="5"/>
  <c r="L26" i="5" s="1"/>
  <c r="I27" i="5"/>
  <c r="L27" i="5" s="1"/>
  <c r="I28" i="5"/>
  <c r="I29" i="5"/>
  <c r="I30" i="5"/>
  <c r="I31" i="5"/>
  <c r="I32" i="5"/>
  <c r="I33" i="5"/>
  <c r="I34" i="5"/>
  <c r="L34" i="5" s="1"/>
  <c r="I35" i="5"/>
  <c r="L35" i="5" s="1"/>
  <c r="I36" i="5"/>
  <c r="I37" i="5"/>
  <c r="I38" i="5"/>
  <c r="I39" i="5"/>
  <c r="I40" i="5"/>
  <c r="I41" i="5"/>
  <c r="I42" i="5"/>
  <c r="L42" i="5" s="1"/>
  <c r="I43" i="5"/>
  <c r="L43" i="5" s="1"/>
  <c r="I44" i="5"/>
  <c r="L44" i="5" s="1"/>
  <c r="I45" i="5"/>
  <c r="L45" i="5" s="1"/>
  <c r="I46" i="5"/>
  <c r="L46" i="5" s="1"/>
  <c r="I48" i="5"/>
  <c r="L48" i="5" s="1"/>
  <c r="I49" i="5"/>
  <c r="L49" i="5" s="1"/>
  <c r="I50" i="5"/>
  <c r="L50" i="5" s="1"/>
  <c r="I51" i="5"/>
  <c r="L51" i="5" s="1"/>
  <c r="I52" i="5"/>
  <c r="L52" i="5" s="1"/>
  <c r="I53" i="5"/>
  <c r="L53" i="5" s="1"/>
  <c r="I54" i="5"/>
  <c r="L54" i="5" s="1"/>
  <c r="I55" i="5"/>
  <c r="L55" i="5" s="1"/>
  <c r="I56" i="5"/>
  <c r="L56" i="5" s="1"/>
  <c r="I57" i="5"/>
  <c r="L57" i="5" s="1"/>
  <c r="I58" i="5"/>
  <c r="L58" i="5" s="1"/>
  <c r="I59" i="5"/>
  <c r="L59" i="5" s="1"/>
  <c r="I60" i="5"/>
  <c r="L60" i="5" s="1"/>
  <c r="I61" i="5"/>
  <c r="L61" i="5" s="1"/>
  <c r="I62" i="5"/>
  <c r="L62" i="5" s="1"/>
  <c r="I63" i="5"/>
  <c r="L63" i="5" s="1"/>
  <c r="I2" i="5"/>
  <c r="E26" i="3"/>
  <c r="E16" i="3"/>
  <c r="J12" i="5" l="1"/>
  <c r="L12" i="5"/>
  <c r="J53" i="5"/>
  <c r="J60" i="5"/>
  <c r="J11" i="5"/>
  <c r="J33" i="5"/>
  <c r="L33" i="5"/>
  <c r="J42" i="5"/>
  <c r="J50" i="5"/>
  <c r="J40" i="5"/>
  <c r="L40" i="5"/>
  <c r="J32" i="5"/>
  <c r="L32" i="5"/>
  <c r="J24" i="5"/>
  <c r="L24" i="5"/>
  <c r="J16" i="5"/>
  <c r="L16" i="5"/>
  <c r="J8" i="5"/>
  <c r="L8" i="5"/>
  <c r="J35" i="5"/>
  <c r="J3" i="5"/>
  <c r="J57" i="5"/>
  <c r="J49" i="5"/>
  <c r="J36" i="5"/>
  <c r="L36" i="5"/>
  <c r="J59" i="5"/>
  <c r="J25" i="5"/>
  <c r="L25" i="5"/>
  <c r="J9" i="5"/>
  <c r="L9" i="5"/>
  <c r="J58" i="5"/>
  <c r="J2" i="5"/>
  <c r="L2" i="5"/>
  <c r="J39" i="5"/>
  <c r="L39" i="5"/>
  <c r="J31" i="5"/>
  <c r="L31" i="5"/>
  <c r="J23" i="5"/>
  <c r="L23" i="5"/>
  <c r="J15" i="5"/>
  <c r="L15" i="5"/>
  <c r="J7" i="5"/>
  <c r="L7" i="5"/>
  <c r="J34" i="5"/>
  <c r="J44" i="5"/>
  <c r="J56" i="5"/>
  <c r="J48" i="5"/>
  <c r="J28" i="5"/>
  <c r="L28" i="5"/>
  <c r="J4" i="5"/>
  <c r="L4" i="5"/>
  <c r="J17" i="5"/>
  <c r="L17" i="5"/>
  <c r="J38" i="5"/>
  <c r="L38" i="5"/>
  <c r="J30" i="5"/>
  <c r="L30" i="5"/>
  <c r="J22" i="5"/>
  <c r="L22" i="5"/>
  <c r="J14" i="5"/>
  <c r="L14" i="5"/>
  <c r="J6" i="5"/>
  <c r="L6" i="5"/>
  <c r="J27" i="5"/>
  <c r="J63" i="5"/>
  <c r="J55" i="5"/>
  <c r="J46" i="5"/>
  <c r="J20" i="5"/>
  <c r="L20" i="5"/>
  <c r="J61" i="5"/>
  <c r="J52" i="5"/>
  <c r="J43" i="5"/>
  <c r="J51" i="5"/>
  <c r="J41" i="5"/>
  <c r="L41" i="5"/>
  <c r="J10" i="5"/>
  <c r="J37" i="5"/>
  <c r="L37" i="5"/>
  <c r="J29" i="5"/>
  <c r="L29" i="5"/>
  <c r="J21" i="5"/>
  <c r="L21" i="5"/>
  <c r="J13" i="5"/>
  <c r="L13" i="5"/>
  <c r="J5" i="5"/>
  <c r="L5" i="5"/>
  <c r="J26" i="5"/>
  <c r="J62" i="5"/>
  <c r="J54" i="5"/>
  <c r="J45" i="5"/>
  <c r="J47" i="5"/>
  <c r="L47" i="5"/>
  <c r="E54" i="3"/>
  <c r="E88" i="3" l="1"/>
  <c r="E85" i="3"/>
  <c r="E80" i="3"/>
  <c r="E77" i="3"/>
  <c r="E76" i="3"/>
  <c r="E75" i="3"/>
  <c r="E73" i="3"/>
  <c r="E70" i="3"/>
  <c r="E33" i="3"/>
  <c r="E69" i="3"/>
  <c r="E66" i="3"/>
  <c r="E65" i="3"/>
  <c r="E59" i="3"/>
  <c r="E51" i="3"/>
  <c r="E48" i="3"/>
  <c r="E45" i="3"/>
  <c r="E43" i="3"/>
  <c r="E38" i="3"/>
  <c r="E29" i="3"/>
  <c r="E28" i="3"/>
  <c r="E24" i="3"/>
  <c r="E18" i="3"/>
  <c r="E5" i="3"/>
  <c r="E6" i="3"/>
  <c r="F6" i="3" s="1"/>
  <c r="E17" i="3"/>
  <c r="F17" i="3" s="1"/>
  <c r="E3" i="3"/>
  <c r="F70" i="3" l="1"/>
  <c r="F76" i="3"/>
  <c r="F29" i="3"/>
  <c r="F66" i="3"/>
  <c r="F77" i="3"/>
  <c r="F88" i="3"/>
  <c r="F5" i="3"/>
  <c r="F18" i="3"/>
  <c r="E90" i="3"/>
  <c r="E89" i="3"/>
  <c r="F89" i="3" s="1"/>
  <c r="E87" i="3"/>
  <c r="E86" i="3"/>
  <c r="F86" i="3" s="1"/>
  <c r="E84" i="3"/>
  <c r="E83" i="3"/>
  <c r="E82" i="3"/>
  <c r="E81" i="3"/>
  <c r="F81" i="3" s="1"/>
  <c r="E79" i="3"/>
  <c r="E78" i="3"/>
  <c r="F78" i="3" s="1"/>
  <c r="E74" i="3"/>
  <c r="F74" i="3" s="1"/>
  <c r="E72" i="3"/>
  <c r="E71" i="3"/>
  <c r="F71" i="3" s="1"/>
  <c r="E68" i="3"/>
  <c r="E67" i="3"/>
  <c r="F67" i="3" s="1"/>
  <c r="E64" i="3"/>
  <c r="E63" i="3"/>
  <c r="E62" i="3"/>
  <c r="E61" i="3"/>
  <c r="E60" i="3"/>
  <c r="F60" i="3" s="1"/>
  <c r="E58" i="3"/>
  <c r="E57" i="3"/>
  <c r="E56" i="3"/>
  <c r="E55" i="3"/>
  <c r="F55" i="3" s="1"/>
  <c r="E53" i="3"/>
  <c r="F54" i="3" s="1"/>
  <c r="E52" i="3"/>
  <c r="F52" i="3" s="1"/>
  <c r="E50" i="3"/>
  <c r="E49" i="3"/>
  <c r="F49" i="3" s="1"/>
  <c r="E47" i="3"/>
  <c r="F48" i="3" s="1"/>
  <c r="E46" i="3"/>
  <c r="F46" i="3" s="1"/>
  <c r="E44" i="3"/>
  <c r="E42" i="3"/>
  <c r="E41" i="3"/>
  <c r="E40" i="3"/>
  <c r="E39" i="3"/>
  <c r="F39" i="3" s="1"/>
  <c r="E37" i="3"/>
  <c r="F38" i="3" s="1"/>
  <c r="E36" i="3"/>
  <c r="E35" i="3"/>
  <c r="E34" i="3"/>
  <c r="F34" i="3" s="1"/>
  <c r="E32" i="3"/>
  <c r="F33" i="3" s="1"/>
  <c r="E31" i="3"/>
  <c r="E30" i="3"/>
  <c r="F30" i="3" s="1"/>
  <c r="E27" i="3"/>
  <c r="F27" i="3" s="1"/>
  <c r="E25" i="3"/>
  <c r="E23" i="3"/>
  <c r="E22" i="3"/>
  <c r="E21" i="3"/>
  <c r="E20" i="3"/>
  <c r="E19" i="3"/>
  <c r="F19" i="3" s="1"/>
  <c r="E15" i="3"/>
  <c r="E14" i="3"/>
  <c r="E13" i="3"/>
  <c r="E12" i="3"/>
  <c r="E11" i="3"/>
  <c r="E10" i="3"/>
  <c r="E9" i="3"/>
  <c r="E8" i="3"/>
  <c r="E7" i="3"/>
  <c r="F7" i="3" s="1"/>
  <c r="E4" i="3"/>
  <c r="F4" i="3" s="1"/>
  <c r="E2" i="3"/>
  <c r="F3" i="3" s="1"/>
  <c r="F25" i="3" l="1"/>
  <c r="F26" i="3"/>
  <c r="F16" i="3"/>
  <c r="F8" i="3"/>
  <c r="F31" i="3"/>
  <c r="F41" i="3"/>
  <c r="F63" i="3"/>
  <c r="F79" i="3"/>
  <c r="F90" i="3"/>
  <c r="F42" i="3"/>
  <c r="F56" i="3"/>
  <c r="F22" i="3"/>
  <c r="F12" i="3"/>
  <c r="F36" i="3"/>
  <c r="F13" i="3"/>
  <c r="F72" i="3"/>
  <c r="F14" i="3"/>
  <c r="F28" i="3"/>
  <c r="F50" i="3"/>
  <c r="F51" i="3"/>
  <c r="F61" i="3"/>
  <c r="F87" i="3"/>
  <c r="F75" i="3"/>
  <c r="F15" i="3"/>
  <c r="F40" i="3"/>
  <c r="F62" i="3"/>
  <c r="F73" i="3"/>
  <c r="F9" i="3"/>
  <c r="F64" i="3"/>
  <c r="F21" i="3"/>
  <c r="F82" i="3"/>
  <c r="F57" i="3"/>
  <c r="F68" i="3"/>
  <c r="F69" i="3"/>
  <c r="F83" i="3"/>
  <c r="F80" i="3"/>
  <c r="F32" i="3"/>
  <c r="F10" i="3"/>
  <c r="F11" i="3"/>
  <c r="F23" i="3"/>
  <c r="F58" i="3"/>
  <c r="F59" i="3"/>
  <c r="F84" i="3"/>
  <c r="F85" i="3"/>
  <c r="F65" i="3"/>
  <c r="F43" i="3"/>
  <c r="F20" i="3"/>
  <c r="F44" i="3"/>
  <c r="F45" i="3"/>
  <c r="F35" i="3"/>
  <c r="F47" i="3"/>
  <c r="F37" i="3"/>
  <c r="F24" i="3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3" i="2"/>
  <c r="E2" i="2"/>
</calcChain>
</file>

<file path=xl/comments1.xml><?xml version="1.0" encoding="utf-8"?>
<comments xmlns="http://schemas.openxmlformats.org/spreadsheetml/2006/main">
  <authors>
    <author>Alan Marshall</author>
  </authors>
  <commentList>
    <comment ref="M54" authorId="0">
      <text>
        <r>
          <rPr>
            <b/>
            <sz val="9"/>
            <color indexed="81"/>
            <rFont val="Tahoma"/>
            <family val="2"/>
          </rPr>
          <t>Alan Marshall:</t>
        </r>
        <r>
          <rPr>
            <sz val="9"/>
            <color indexed="81"/>
            <rFont val="Tahoma"/>
            <family val="2"/>
          </rPr>
          <t xml:space="preserve">
Actual 11:38?</t>
        </r>
      </text>
    </comment>
    <comment ref="M58" authorId="0">
      <text>
        <r>
          <rPr>
            <b/>
            <sz val="9"/>
            <color indexed="81"/>
            <rFont val="Tahoma"/>
            <family val="2"/>
          </rPr>
          <t>Alan Marshall:</t>
        </r>
        <r>
          <rPr>
            <sz val="9"/>
            <color indexed="81"/>
            <rFont val="Tahoma"/>
            <family val="2"/>
          </rPr>
          <t xml:space="preserve">
s/be 11.31
</t>
        </r>
      </text>
    </comment>
    <comment ref="M63" authorId="0">
      <text>
        <r>
          <rPr>
            <b/>
            <sz val="9"/>
            <color indexed="81"/>
            <rFont val="Tahoma"/>
            <family val="2"/>
          </rPr>
          <t>Alan Marshall:</t>
        </r>
        <r>
          <rPr>
            <sz val="9"/>
            <color indexed="81"/>
            <rFont val="Tahoma"/>
            <family val="2"/>
          </rPr>
          <t xml:space="preserve">
S/be 11:30</t>
        </r>
      </text>
    </comment>
  </commentList>
</comments>
</file>

<file path=xl/comments2.xml><?xml version="1.0" encoding="utf-8"?>
<comments xmlns="http://schemas.openxmlformats.org/spreadsheetml/2006/main">
  <authors>
    <author>Alan Marshall</author>
  </authors>
  <commentList>
    <comment ref="W2" authorId="0">
      <text>
        <r>
          <rPr>
            <b/>
            <sz val="9"/>
            <color indexed="81"/>
            <rFont val="Tahoma"/>
            <family val="2"/>
          </rPr>
          <t>Alan Marshall:</t>
        </r>
        <r>
          <rPr>
            <sz val="9"/>
            <color indexed="81"/>
            <rFont val="Tahoma"/>
            <family val="2"/>
          </rPr>
          <t xml:space="preserve">
Estimated time</t>
        </r>
      </text>
    </comment>
    <comment ref="Y2" authorId="0">
      <text>
        <r>
          <rPr>
            <b/>
            <sz val="9"/>
            <color indexed="81"/>
            <rFont val="Tahoma"/>
            <family val="2"/>
          </rPr>
          <t>Alan Marshall:</t>
        </r>
        <r>
          <rPr>
            <sz val="9"/>
            <color indexed="81"/>
            <rFont val="Tahoma"/>
            <family val="2"/>
          </rPr>
          <t xml:space="preserve">
Based on estimated 5k time.</t>
        </r>
      </text>
    </comment>
    <comment ref="W3" authorId="0">
      <text>
        <r>
          <rPr>
            <b/>
            <sz val="9"/>
            <color indexed="81"/>
            <rFont val="Tahoma"/>
            <family val="2"/>
          </rPr>
          <t>Alan Marshall:</t>
        </r>
        <r>
          <rPr>
            <sz val="9"/>
            <color indexed="81"/>
            <rFont val="Tahoma"/>
            <family val="2"/>
          </rPr>
          <t xml:space="preserve">
Estimated time</t>
        </r>
      </text>
    </comment>
    <comment ref="Y3" authorId="0">
      <text>
        <r>
          <rPr>
            <b/>
            <sz val="9"/>
            <color indexed="81"/>
            <rFont val="Tahoma"/>
            <family val="2"/>
          </rPr>
          <t>Alan Marshall:</t>
        </r>
        <r>
          <rPr>
            <sz val="9"/>
            <color indexed="81"/>
            <rFont val="Tahoma"/>
            <family val="2"/>
          </rPr>
          <t xml:space="preserve">
Based on estimated 5k time.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Alan Marshall:</t>
        </r>
        <r>
          <rPr>
            <sz val="9"/>
            <color indexed="81"/>
            <rFont val="Tahoma"/>
            <family val="2"/>
          </rPr>
          <t xml:space="preserve">
s/be 11.31
</t>
        </r>
      </text>
    </comment>
    <comment ref="M37" authorId="0">
      <text>
        <r>
          <rPr>
            <b/>
            <sz val="9"/>
            <color indexed="81"/>
            <rFont val="Tahoma"/>
            <family val="2"/>
          </rPr>
          <t>Alan Marshall:</t>
        </r>
        <r>
          <rPr>
            <sz val="9"/>
            <color indexed="81"/>
            <rFont val="Tahoma"/>
            <family val="2"/>
          </rPr>
          <t xml:space="preserve">
S/be 11:30</t>
        </r>
      </text>
    </comment>
    <comment ref="M79" authorId="0">
      <text>
        <r>
          <rPr>
            <b/>
            <sz val="9"/>
            <color indexed="81"/>
            <rFont val="Tahoma"/>
            <family val="2"/>
          </rPr>
          <t>Alan Marshall:</t>
        </r>
        <r>
          <rPr>
            <sz val="9"/>
            <color indexed="81"/>
            <rFont val="Tahoma"/>
            <family val="2"/>
          </rPr>
          <t xml:space="preserve">
Actual 11:38?</t>
        </r>
      </text>
    </comment>
  </commentList>
</comments>
</file>

<file path=xl/comments3.xml><?xml version="1.0" encoding="utf-8"?>
<comments xmlns="http://schemas.openxmlformats.org/spreadsheetml/2006/main">
  <authors>
    <author>Alan Marshall</author>
  </authors>
  <commentList>
    <comment ref="M22" authorId="0">
      <text>
        <r>
          <rPr>
            <b/>
            <sz val="9"/>
            <color indexed="81"/>
            <rFont val="Tahoma"/>
            <family val="2"/>
          </rPr>
          <t>Alan Marshall:</t>
        </r>
        <r>
          <rPr>
            <sz val="9"/>
            <color indexed="81"/>
            <rFont val="Tahoma"/>
            <family val="2"/>
          </rPr>
          <t xml:space="preserve">
S/be 11:30</t>
        </r>
      </text>
    </comment>
    <comment ref="M43" authorId="0">
      <text>
        <r>
          <rPr>
            <b/>
            <sz val="9"/>
            <color indexed="81"/>
            <rFont val="Tahoma"/>
            <family val="2"/>
          </rPr>
          <t>Alan Marshall:</t>
        </r>
        <r>
          <rPr>
            <sz val="9"/>
            <color indexed="81"/>
            <rFont val="Tahoma"/>
            <family val="2"/>
          </rPr>
          <t xml:space="preserve">
s/be 11.31
</t>
        </r>
      </text>
    </comment>
    <comment ref="M69" authorId="0">
      <text>
        <r>
          <rPr>
            <b/>
            <sz val="9"/>
            <color indexed="81"/>
            <rFont val="Tahoma"/>
            <family val="2"/>
          </rPr>
          <t>Alan Marshall:</t>
        </r>
        <r>
          <rPr>
            <sz val="9"/>
            <color indexed="81"/>
            <rFont val="Tahoma"/>
            <family val="2"/>
          </rPr>
          <t xml:space="preserve">
Actual 11:38?</t>
        </r>
      </text>
    </comment>
    <comment ref="D72" authorId="0">
      <text>
        <r>
          <rPr>
            <b/>
            <sz val="9"/>
            <color indexed="81"/>
            <rFont val="Tahoma"/>
            <charset val="1"/>
          </rPr>
          <t>Alan Marshall:</t>
        </r>
        <r>
          <rPr>
            <sz val="9"/>
            <color indexed="81"/>
            <rFont val="Tahoma"/>
            <charset val="1"/>
          </rPr>
          <t xml:space="preserve">
Estimated PB time</t>
        </r>
      </text>
    </comment>
    <comment ref="W72" authorId="0">
      <text>
        <r>
          <rPr>
            <b/>
            <sz val="9"/>
            <color indexed="81"/>
            <rFont val="Tahoma"/>
            <family val="2"/>
          </rPr>
          <t>Alan Marshall:</t>
        </r>
        <r>
          <rPr>
            <sz val="9"/>
            <color indexed="81"/>
            <rFont val="Tahoma"/>
            <family val="2"/>
          </rPr>
          <t xml:space="preserve">
Estimated time</t>
        </r>
      </text>
    </comment>
    <comment ref="D73" authorId="0">
      <text>
        <r>
          <rPr>
            <b/>
            <sz val="9"/>
            <color indexed="81"/>
            <rFont val="Tahoma"/>
            <charset val="1"/>
          </rPr>
          <t>Alan Marshall:</t>
        </r>
        <r>
          <rPr>
            <sz val="9"/>
            <color indexed="81"/>
            <rFont val="Tahoma"/>
            <charset val="1"/>
          </rPr>
          <t xml:space="preserve">
estimated 5k time</t>
        </r>
      </text>
    </comment>
    <comment ref="W73" authorId="0">
      <text>
        <r>
          <rPr>
            <b/>
            <sz val="9"/>
            <color indexed="81"/>
            <rFont val="Tahoma"/>
            <family val="2"/>
          </rPr>
          <t>Alan Marshall:</t>
        </r>
        <r>
          <rPr>
            <sz val="9"/>
            <color indexed="81"/>
            <rFont val="Tahoma"/>
            <family val="2"/>
          </rPr>
          <t xml:space="preserve">
Estimated time</t>
        </r>
      </text>
    </comment>
    <comment ref="D74" authorId="0">
      <text>
        <r>
          <rPr>
            <b/>
            <sz val="9"/>
            <color indexed="81"/>
            <rFont val="Tahoma"/>
            <charset val="1"/>
          </rPr>
          <t>Alan Marshall:</t>
        </r>
        <r>
          <rPr>
            <sz val="9"/>
            <color indexed="81"/>
            <rFont val="Tahoma"/>
            <charset val="1"/>
          </rPr>
          <t xml:space="preserve">
Estimated time</t>
        </r>
      </text>
    </comment>
  </commentList>
</comments>
</file>

<file path=xl/comments4.xml><?xml version="1.0" encoding="utf-8"?>
<comments xmlns="http://schemas.openxmlformats.org/spreadsheetml/2006/main">
  <authors>
    <author>Alan Marshall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Alan Marshall:</t>
        </r>
        <r>
          <rPr>
            <sz val="9"/>
            <color indexed="81"/>
            <rFont val="Tahoma"/>
            <family val="2"/>
          </rPr>
          <t xml:space="preserve">
Based on estimated 5k time.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Alan Marshall:</t>
        </r>
        <r>
          <rPr>
            <sz val="9"/>
            <color indexed="81"/>
            <rFont val="Tahoma"/>
            <family val="2"/>
          </rPr>
          <t xml:space="preserve">
Based on estimated 5k time.</t>
        </r>
      </text>
    </comment>
  </commentList>
</comments>
</file>

<file path=xl/sharedStrings.xml><?xml version="1.0" encoding="utf-8"?>
<sst xmlns="http://schemas.openxmlformats.org/spreadsheetml/2006/main" count="1614" uniqueCount="168">
  <si>
    <t>Place</t>
  </si>
  <si>
    <t>Number</t>
  </si>
  <si>
    <t>Time</t>
  </si>
  <si>
    <t>Name</t>
  </si>
  <si>
    <t>Age Cat</t>
  </si>
  <si>
    <t>Cat pos</t>
  </si>
  <si>
    <t>Noah Hurton</t>
  </si>
  <si>
    <t>M</t>
  </si>
  <si>
    <t>Jack Eyre</t>
  </si>
  <si>
    <t>John French</t>
  </si>
  <si>
    <t>MV35</t>
  </si>
  <si>
    <t>Dave Lund</t>
  </si>
  <si>
    <t>(Guest)</t>
  </si>
  <si>
    <t>Tim Slater</t>
  </si>
  <si>
    <t>Rob Daley</t>
  </si>
  <si>
    <t>MV40</t>
  </si>
  <si>
    <t>Jess Gillon</t>
  </si>
  <si>
    <t>David Dicks</t>
  </si>
  <si>
    <t>MV45</t>
  </si>
  <si>
    <t>Karen Bridge</t>
  </si>
  <si>
    <t>FV45</t>
  </si>
  <si>
    <t>Abi Johnson</t>
  </si>
  <si>
    <t>F</t>
  </si>
  <si>
    <t>Geoff Chapman</t>
  </si>
  <si>
    <t>MV50</t>
  </si>
  <si>
    <t>Nicola  King</t>
  </si>
  <si>
    <t>John Andrewartha</t>
  </si>
  <si>
    <t>Stuart Airey</t>
  </si>
  <si>
    <t>Carol Baker</t>
  </si>
  <si>
    <t>FV50</t>
  </si>
  <si>
    <t>James Saxon</t>
  </si>
  <si>
    <t>Dave Johnston</t>
  </si>
  <si>
    <t>MV55</t>
  </si>
  <si>
    <t>FV35</t>
  </si>
  <si>
    <t>Rachel Poynter</t>
  </si>
  <si>
    <t>Susanne Enhard</t>
  </si>
  <si>
    <t>Ken Baker</t>
  </si>
  <si>
    <t>Claire Hebdige</t>
  </si>
  <si>
    <t>Kerry Grinbergs</t>
  </si>
  <si>
    <t>FV40</t>
  </si>
  <si>
    <t>Larry Horne</t>
  </si>
  <si>
    <t>Andrew Walker</t>
  </si>
  <si>
    <t>Amanda Singleton</t>
  </si>
  <si>
    <t>Mark Osborne</t>
  </si>
  <si>
    <t>Dave Peacock</t>
  </si>
  <si>
    <t>Katie Milburn</t>
  </si>
  <si>
    <t>Keith Black</t>
  </si>
  <si>
    <t>Donna Raeburn</t>
  </si>
  <si>
    <t>Audrey Turnbull</t>
  </si>
  <si>
    <t>Clare Victoria Kent</t>
  </si>
  <si>
    <t>Sarah O'Leary</t>
  </si>
  <si>
    <t>Paul Saager</t>
  </si>
  <si>
    <t>MV60</t>
  </si>
  <si>
    <t>Colin Munro</t>
  </si>
  <si>
    <t>Sarah Wright</t>
  </si>
  <si>
    <t>Susan Pattinson</t>
  </si>
  <si>
    <t>Juliet Eyre</t>
  </si>
  <si>
    <t>Roy Bottomley</t>
  </si>
  <si>
    <t>Lisa Bland</t>
  </si>
  <si>
    <t>Helen Tyson</t>
  </si>
  <si>
    <t>Tony Lowery</t>
  </si>
  <si>
    <t>Gina Mumford</t>
  </si>
  <si>
    <t>FV55</t>
  </si>
  <si>
    <t>Tony Brooke</t>
  </si>
  <si>
    <t>Carolyn Burns</t>
  </si>
  <si>
    <t>Lizzie Mason</t>
  </si>
  <si>
    <t>Mel Hetherington</t>
  </si>
  <si>
    <t>Andrew Richardson</t>
  </si>
  <si>
    <t>Laura Kinnard</t>
  </si>
  <si>
    <t>Dawn Hudson</t>
  </si>
  <si>
    <t>Fiona Jackson</t>
  </si>
  <si>
    <t>Joanne May</t>
  </si>
  <si>
    <t>Charlotte Tweddle</t>
  </si>
  <si>
    <t>Sarah Kidd</t>
  </si>
  <si>
    <t>Heather Heron</t>
  </si>
  <si>
    <t>FV60</t>
  </si>
  <si>
    <t>Sally Blackmore</t>
  </si>
  <si>
    <t>Sheila Bottomley</t>
  </si>
  <si>
    <t>Mary Chapelhow</t>
  </si>
  <si>
    <t>Linda McGinley</t>
  </si>
  <si>
    <t>Start 
Time</t>
  </si>
  <si>
    <t>Dave Lund (Guest)</t>
  </si>
  <si>
    <t>Fiona Jackson (Guest)</t>
  </si>
  <si>
    <t>Stuart Airey (Guest)</t>
  </si>
  <si>
    <t>Samantha Sugden</t>
  </si>
  <si>
    <t>Gill Silson</t>
  </si>
  <si>
    <t>Shaun Silson</t>
  </si>
  <si>
    <t>Dave Robinson</t>
  </si>
  <si>
    <t>Matt Beevis</t>
  </si>
  <si>
    <t xml:space="preserve">Katie Ainsworth </t>
  </si>
  <si>
    <t>Guest</t>
  </si>
  <si>
    <t>Emma Neilson</t>
  </si>
  <si>
    <t>Julia King</t>
  </si>
  <si>
    <t>Aaron Baglee</t>
  </si>
  <si>
    <t>Dave Evans</t>
  </si>
  <si>
    <t>Emma Winter</t>
  </si>
  <si>
    <t>Ant Winter</t>
  </si>
  <si>
    <t>Alex Mitchell</t>
  </si>
  <si>
    <t>Petrina Cassell</t>
  </si>
  <si>
    <t>Dave Challis</t>
  </si>
  <si>
    <t>Richard Thorburn</t>
  </si>
  <si>
    <t>Anna McCombie</t>
  </si>
  <si>
    <t>Simon Flatman</t>
  </si>
  <si>
    <t>Heather Eccles</t>
  </si>
  <si>
    <t>John Davis</t>
  </si>
  <si>
    <t>James Simpson</t>
  </si>
  <si>
    <t>Mike Bell</t>
  </si>
  <si>
    <t>Emma Carrick</t>
  </si>
  <si>
    <t>Mark Wilmot</t>
  </si>
  <si>
    <t>Charlie Lowther</t>
  </si>
  <si>
    <t>Alison Rowsell</t>
  </si>
  <si>
    <t>2018 PR PB</t>
  </si>
  <si>
    <t>Kathryn Metcalfe</t>
  </si>
  <si>
    <t>Katie Ainsworth (Guest)</t>
  </si>
  <si>
    <t>Emma Watson- Carrick</t>
  </si>
  <si>
    <t>Est</t>
  </si>
  <si>
    <t>Interval</t>
  </si>
  <si>
    <t>Non runners added in</t>
  </si>
  <si>
    <t>Billy Kinnard</t>
  </si>
  <si>
    <t>Stuart  Lowthian</t>
  </si>
  <si>
    <t>Peter House</t>
  </si>
  <si>
    <t>Estimate</t>
  </si>
  <si>
    <t>Hcap#1 Start 
Time</t>
  </si>
  <si>
    <t>Hcap#1 Finish Time</t>
  </si>
  <si>
    <t>Hcap#1 Finish Posn</t>
  </si>
  <si>
    <t>DNS</t>
  </si>
  <si>
    <t>DNF</t>
  </si>
  <si>
    <t>RNS</t>
  </si>
  <si>
    <t>Hcap #1 Race time</t>
  </si>
  <si>
    <t>Base Time</t>
  </si>
  <si>
    <t>Change +/- from Base</t>
  </si>
  <si>
    <t>Points from Hcap #1</t>
  </si>
  <si>
    <t>n/a</t>
  </si>
  <si>
    <t>Start time for Hcap #2</t>
  </si>
  <si>
    <t>PB after hcap #1</t>
  </si>
  <si>
    <t>Hcap #2 finish time</t>
  </si>
  <si>
    <t>Martin Hepworth</t>
  </si>
  <si>
    <t>Wade Tidbury</t>
  </si>
  <si>
    <t>James Grinbergs</t>
  </si>
  <si>
    <t>Ref #</t>
  </si>
  <si>
    <t>Finish Order Hcap #2</t>
  </si>
  <si>
    <t>Points from Hcap #2</t>
  </si>
  <si>
    <t>Points to Date after Hcap #2</t>
  </si>
  <si>
    <t>Hcap #2 Race time</t>
  </si>
  <si>
    <t>Hcap #2 Start Time</t>
  </si>
  <si>
    <t>Change +/- from Hcap #1</t>
  </si>
  <si>
    <t>Change +/- in Hcap#2 from PB</t>
  </si>
  <si>
    <t>PB after Hcap #2</t>
  </si>
  <si>
    <t>Jamie Partridge (Guest)</t>
  </si>
  <si>
    <t>Stopwatch time</t>
  </si>
  <si>
    <t>Points from Hcap #3</t>
  </si>
  <si>
    <t>Total Points</t>
  </si>
  <si>
    <t>Hcap #3 Start Time</t>
  </si>
  <si>
    <t>CALC Hcap #3 Start Time</t>
  </si>
  <si>
    <t>Hcap #3 finish time</t>
  </si>
  <si>
    <t>Andrew Dawson (Guest)</t>
  </si>
  <si>
    <t>Lorna Rand (Guest)</t>
  </si>
  <si>
    <t>Hcap #3 Race time</t>
  </si>
  <si>
    <t>Finish Order Hcap #3</t>
  </si>
  <si>
    <t>Change +/- in Hcap#3 from PB</t>
  </si>
  <si>
    <t>Points to Date after Hcap #3</t>
  </si>
  <si>
    <t>Finish Order Hcap #1</t>
  </si>
  <si>
    <t>Base Time ('PB')</t>
  </si>
  <si>
    <t>Change from PB to Hcap #1</t>
  </si>
  <si>
    <t>Change from Hcap #1 to Hcap #2</t>
  </si>
  <si>
    <t>Change from Hcap #2 to Hcap #3</t>
  </si>
  <si>
    <t>Total time change</t>
  </si>
  <si>
    <t>% change in 'Base'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</si>
</sst>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 applyAlignment="1">
      <alignment horizontal="center" vertical="center"/>
    </xf>
    <xf numFmtId="45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/>
    <xf numFmtId="0" fontId="0" fillId="2" borderId="0" xfId="0" applyFill="1"/>
    <xf numFmtId="0" fontId="0" fillId="4" borderId="0" xfId="0" applyFill="1"/>
    <xf numFmtId="0" fontId="0" fillId="6" borderId="1" xfId="0" applyFill="1" applyBorder="1"/>
    <xf numFmtId="0" fontId="0" fillId="5" borderId="0" xfId="0" applyFill="1"/>
    <xf numFmtId="2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5" fontId="0" fillId="0" borderId="0" xfId="0" applyNumberFormat="1" applyAlignment="1">
      <alignment horizontal="center" vertical="center"/>
    </xf>
    <xf numFmtId="0" fontId="0" fillId="7" borderId="1" xfId="0" applyFill="1" applyBorder="1"/>
    <xf numFmtId="0" fontId="0" fillId="7" borderId="0" xfId="0" applyFill="1"/>
    <xf numFmtId="0" fontId="0" fillId="8" borderId="1" xfId="0" applyFill="1" applyBorder="1" applyAlignment="1">
      <alignment horizontal="center" vertical="center"/>
    </xf>
    <xf numFmtId="45" fontId="0" fillId="8" borderId="1" xfId="0" applyNumberFormat="1" applyFill="1" applyBorder="1" applyAlignment="1">
      <alignment horizontal="center" vertical="center"/>
    </xf>
    <xf numFmtId="45" fontId="0" fillId="8" borderId="1" xfId="0" applyNumberFormat="1" applyFill="1" applyBorder="1" applyAlignment="1">
      <alignment horizontal="center" vertical="center" wrapText="1"/>
    </xf>
    <xf numFmtId="21" fontId="0" fillId="8" borderId="1" xfId="0" applyNumberFormat="1" applyFill="1" applyBorder="1" applyAlignment="1">
      <alignment horizontal="center" vertical="center"/>
    </xf>
    <xf numFmtId="0" fontId="0" fillId="8" borderId="1" xfId="0" applyFill="1" applyBorder="1"/>
    <xf numFmtId="21" fontId="0" fillId="0" borderId="0" xfId="0" applyNumberFormat="1"/>
    <xf numFmtId="21" fontId="0" fillId="2" borderId="0" xfId="0" applyNumberFormat="1" applyFill="1"/>
    <xf numFmtId="0" fontId="0" fillId="8" borderId="2" xfId="0" applyFill="1" applyBorder="1" applyAlignment="1">
      <alignment horizontal="center" vertical="center"/>
    </xf>
    <xf numFmtId="0" fontId="1" fillId="4" borderId="1" xfId="0" applyFont="1" applyFill="1" applyBorder="1"/>
    <xf numFmtId="21" fontId="1" fillId="4" borderId="1" xfId="0" applyNumberFormat="1" applyFont="1" applyFill="1" applyBorder="1"/>
    <xf numFmtId="0" fontId="0" fillId="8" borderId="0" xfId="0" applyFill="1"/>
    <xf numFmtId="21" fontId="0" fillId="8" borderId="2" xfId="0" applyNumberFormat="1" applyFill="1" applyBorder="1" applyAlignment="1">
      <alignment horizontal="center" vertical="center" wrapText="1"/>
    </xf>
    <xf numFmtId="0" fontId="0" fillId="8" borderId="0" xfId="0" applyFill="1" applyBorder="1"/>
    <xf numFmtId="21" fontId="0" fillId="9" borderId="0" xfId="0" applyNumberFormat="1" applyFill="1"/>
    <xf numFmtId="46" fontId="2" fillId="10" borderId="0" xfId="0" applyNumberFormat="1" applyFont="1" applyFill="1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8" borderId="0" xfId="0" applyFill="1" applyAlignment="1">
      <alignment wrapText="1"/>
    </xf>
    <xf numFmtId="21" fontId="0" fillId="8" borderId="0" xfId="0" applyNumberFormat="1" applyFill="1" applyAlignment="1">
      <alignment wrapText="1"/>
    </xf>
    <xf numFmtId="0" fontId="0" fillId="8" borderId="0" xfId="0" applyFill="1" applyAlignment="1">
      <alignment horizontal="center" wrapText="1"/>
    </xf>
    <xf numFmtId="0" fontId="0" fillId="8" borderId="1" xfId="0" applyFill="1" applyBorder="1" applyAlignment="1">
      <alignment wrapText="1"/>
    </xf>
    <xf numFmtId="21" fontId="0" fillId="8" borderId="1" xfId="0" applyNumberFormat="1" applyFill="1" applyBorder="1" applyAlignment="1">
      <alignment wrapText="1"/>
    </xf>
    <xf numFmtId="21" fontId="0" fillId="0" borderId="1" xfId="0" applyNumberFormat="1" applyBorder="1"/>
    <xf numFmtId="0" fontId="3" fillId="4" borderId="1" xfId="0" applyFont="1" applyFill="1" applyBorder="1"/>
    <xf numFmtId="21" fontId="3" fillId="4" borderId="1" xfId="0" applyNumberFormat="1" applyFont="1" applyFill="1" applyBorder="1"/>
    <xf numFmtId="21" fontId="0" fillId="8" borderId="1" xfId="0" applyNumberFormat="1" applyFill="1" applyBorder="1"/>
    <xf numFmtId="0" fontId="0" fillId="8" borderId="3" xfId="0" applyFill="1" applyBorder="1" applyAlignment="1">
      <alignment horizontal="center" wrapText="1"/>
    </xf>
    <xf numFmtId="0" fontId="0" fillId="8" borderId="3" xfId="0" applyFill="1" applyBorder="1" applyAlignment="1">
      <alignment wrapText="1"/>
    </xf>
    <xf numFmtId="21" fontId="0" fillId="8" borderId="3" xfId="0" applyNumberFormat="1" applyFill="1" applyBorder="1" applyAlignment="1">
      <alignment wrapText="1"/>
    </xf>
    <xf numFmtId="0" fontId="0" fillId="0" borderId="1" xfId="0" applyBorder="1" applyAlignment="1">
      <alignment horizontal="center"/>
    </xf>
    <xf numFmtId="21" fontId="0" fillId="2" borderId="1" xfId="0" applyNumberFormat="1" applyFill="1" applyBorder="1"/>
    <xf numFmtId="21" fontId="0" fillId="9" borderId="1" xfId="0" applyNumberFormat="1" applyFill="1" applyBorder="1"/>
    <xf numFmtId="46" fontId="2" fillId="10" borderId="1" xfId="0" applyNumberFormat="1" applyFont="1" applyFill="1" applyBorder="1"/>
    <xf numFmtId="21" fontId="0" fillId="0" borderId="1" xfId="0" applyNumberFormat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8" borderId="4" xfId="0" applyFill="1" applyBorder="1"/>
    <xf numFmtId="0" fontId="3" fillId="4" borderId="4" xfId="0" applyFont="1" applyFill="1" applyBorder="1"/>
    <xf numFmtId="21" fontId="3" fillId="4" borderId="4" xfId="0" applyNumberFormat="1" applyFont="1" applyFill="1" applyBorder="1"/>
    <xf numFmtId="0" fontId="0" fillId="8" borderId="1" xfId="0" applyFill="1" applyBorder="1" applyAlignment="1">
      <alignment horizontal="center" wrapText="1"/>
    </xf>
    <xf numFmtId="21" fontId="0" fillId="11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12" borderId="1" xfId="0" applyFill="1" applyBorder="1" applyAlignment="1">
      <alignment horizontal="center"/>
    </xf>
    <xf numFmtId="21" fontId="0" fillId="0" borderId="3" xfId="0" applyNumberFormat="1" applyBorder="1"/>
    <xf numFmtId="21" fontId="0" fillId="8" borderId="3" xfId="0" applyNumberFormat="1" applyFill="1" applyBorder="1"/>
    <xf numFmtId="0" fontId="0" fillId="0" borderId="3" xfId="0" applyBorder="1" applyAlignment="1">
      <alignment horizontal="center" vertical="center"/>
    </xf>
    <xf numFmtId="0" fontId="0" fillId="7" borderId="3" xfId="0" applyFill="1" applyBorder="1"/>
    <xf numFmtId="21" fontId="0" fillId="0" borderId="3" xfId="0" applyNumberForma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21" fontId="0" fillId="0" borderId="5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21" fontId="0" fillId="0" borderId="1" xfId="0" applyNumberFormat="1" applyBorder="1" applyAlignment="1">
      <alignment horizontal="right"/>
    </xf>
    <xf numFmtId="21" fontId="0" fillId="0" borderId="3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21" fontId="0" fillId="9" borderId="1" xfId="0" applyNumberFormat="1" applyFill="1" applyBorder="1" applyAlignment="1">
      <alignment horizontal="right"/>
    </xf>
    <xf numFmtId="21" fontId="0" fillId="10" borderId="1" xfId="0" applyNumberFormat="1" applyFill="1" applyBorder="1" applyAlignment="1">
      <alignment horizontal="right"/>
    </xf>
    <xf numFmtId="0" fontId="7" fillId="8" borderId="1" xfId="0" applyFont="1" applyFill="1" applyBorder="1" applyAlignment="1">
      <alignment wrapText="1"/>
    </xf>
    <xf numFmtId="21" fontId="7" fillId="8" borderId="1" xfId="0" applyNumberFormat="1" applyFont="1" applyFill="1" applyBorder="1" applyAlignment="1">
      <alignment wrapText="1"/>
    </xf>
    <xf numFmtId="0" fontId="7" fillId="8" borderId="1" xfId="0" applyFont="1" applyFill="1" applyBorder="1" applyAlignment="1">
      <alignment horizontal="center" wrapText="1"/>
    </xf>
    <xf numFmtId="21" fontId="7" fillId="0" borderId="0" xfId="0" applyNumberFormat="1" applyFont="1"/>
    <xf numFmtId="0" fontId="7" fillId="0" borderId="5" xfId="0" applyFont="1" applyBorder="1" applyAlignment="1">
      <alignment horizontal="center"/>
    </xf>
    <xf numFmtId="21" fontId="7" fillId="0" borderId="1" xfId="0" applyNumberFormat="1" applyFont="1" applyBorder="1"/>
    <xf numFmtId="0" fontId="7" fillId="0" borderId="1" xfId="0" applyFont="1" applyBorder="1" applyAlignment="1">
      <alignment horizontal="right"/>
    </xf>
    <xf numFmtId="46" fontId="7" fillId="10" borderId="0" xfId="0" applyNumberFormat="1" applyFont="1" applyFill="1"/>
    <xf numFmtId="0" fontId="7" fillId="0" borderId="1" xfId="0" applyFont="1" applyBorder="1" applyAlignment="1">
      <alignment horizontal="center"/>
    </xf>
    <xf numFmtId="21" fontId="7" fillId="9" borderId="0" xfId="0" applyNumberFormat="1" applyFont="1" applyFill="1"/>
    <xf numFmtId="0" fontId="7" fillId="1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12" borderId="3" xfId="0" applyFont="1" applyFill="1" applyBorder="1" applyAlignment="1">
      <alignment horizontal="center"/>
    </xf>
    <xf numFmtId="21" fontId="7" fillId="0" borderId="3" xfId="0" applyNumberFormat="1" applyFont="1" applyBorder="1"/>
    <xf numFmtId="0" fontId="6" fillId="8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1" fontId="0" fillId="2" borderId="1" xfId="0" applyNumberFormat="1" applyFill="1" applyBorder="1" applyAlignment="1">
      <alignment wrapText="1"/>
    </xf>
    <xf numFmtId="21" fontId="0" fillId="13" borderId="1" xfId="0" applyNumberFormat="1" applyFill="1" applyBorder="1" applyAlignment="1">
      <alignment horizontal="right"/>
    </xf>
    <xf numFmtId="0" fontId="0" fillId="5" borderId="1" xfId="0" applyFill="1" applyBorder="1" applyAlignment="1">
      <alignment wrapText="1"/>
    </xf>
    <xf numFmtId="21" fontId="0" fillId="5" borderId="1" xfId="0" applyNumberFormat="1" applyFill="1" applyBorder="1"/>
    <xf numFmtId="0" fontId="0" fillId="14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1" fontId="0" fillId="5" borderId="0" xfId="0" applyNumberFormat="1" applyFill="1" applyAlignment="1">
      <alignment wrapText="1"/>
    </xf>
    <xf numFmtId="21" fontId="0" fillId="5" borderId="4" xfId="0" applyNumberFormat="1" applyFill="1" applyBorder="1"/>
    <xf numFmtId="21" fontId="0" fillId="0" borderId="1" xfId="0" applyNumberFormat="1" applyBorder="1" applyAlignment="1">
      <alignment horizontal="center" wrapText="1"/>
    </xf>
    <xf numFmtId="21" fontId="0" fillId="4" borderId="1" xfId="0" applyNumberFormat="1" applyFill="1" applyBorder="1"/>
    <xf numFmtId="21" fontId="0" fillId="0" borderId="1" xfId="0" applyNumberFormat="1" applyFill="1" applyBorder="1"/>
    <xf numFmtId="0" fontId="0" fillId="0" borderId="0" xfId="0" applyFill="1"/>
    <xf numFmtId="21" fontId="7" fillId="0" borderId="0" xfId="0" applyNumberFormat="1" applyFont="1" applyBorder="1"/>
    <xf numFmtId="0" fontId="0" fillId="0" borderId="0" xfId="0" applyAlignment="1">
      <alignment horizontal="right"/>
    </xf>
    <xf numFmtId="21" fontId="0" fillId="15" borderId="1" xfId="0" applyNumberFormat="1" applyFill="1" applyBorder="1" applyAlignment="1">
      <alignment wrapText="1"/>
    </xf>
    <xf numFmtId="0" fontId="0" fillId="15" borderId="4" xfId="0" applyFill="1" applyBorder="1"/>
    <xf numFmtId="0" fontId="0" fillId="8" borderId="3" xfId="0" applyFill="1" applyBorder="1"/>
    <xf numFmtId="21" fontId="0" fillId="15" borderId="3" xfId="0" applyNumberFormat="1" applyFill="1" applyBorder="1" applyAlignment="1">
      <alignment horizontal="left" wrapText="1"/>
    </xf>
    <xf numFmtId="0" fontId="0" fillId="15" borderId="1" xfId="0" applyFill="1" applyBorder="1" applyAlignment="1">
      <alignment horizontal="center" wrapText="1"/>
    </xf>
    <xf numFmtId="21" fontId="0" fillId="8" borderId="3" xfId="0" applyNumberFormat="1" applyFill="1" applyBorder="1" applyAlignment="1">
      <alignment horizontal="center" vertical="center"/>
    </xf>
    <xf numFmtId="21" fontId="1" fillId="4" borderId="0" xfId="0" applyNumberFormat="1" applyFont="1" applyFill="1" applyBorder="1"/>
    <xf numFmtId="21" fontId="0" fillId="0" borderId="0" xfId="0" applyNumberFormat="1" applyBorder="1"/>
    <xf numFmtId="21" fontId="0" fillId="0" borderId="4" xfId="0" applyNumberFormat="1" applyBorder="1"/>
    <xf numFmtId="21" fontId="3" fillId="4" borderId="3" xfId="0" applyNumberFormat="1" applyFont="1" applyFill="1" applyBorder="1"/>
    <xf numFmtId="0" fontId="0" fillId="0" borderId="3" xfId="0" applyBorder="1" applyAlignment="1">
      <alignment horizontal="right"/>
    </xf>
    <xf numFmtId="0" fontId="0" fillId="12" borderId="3" xfId="0" applyFill="1" applyBorder="1" applyAlignment="1">
      <alignment horizontal="center"/>
    </xf>
    <xf numFmtId="0" fontId="0" fillId="0" borderId="0" xfId="0" applyBorder="1"/>
    <xf numFmtId="21" fontId="0" fillId="10" borderId="1" xfId="0" applyNumberFormat="1" applyFill="1" applyBorder="1"/>
    <xf numFmtId="0" fontId="0" fillId="8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15" borderId="1" xfId="0" applyFont="1" applyFill="1" applyBorder="1" applyAlignment="1">
      <alignment horizontal="center" wrapText="1"/>
    </xf>
    <xf numFmtId="0" fontId="0" fillId="0" borderId="4" xfId="0" applyBorder="1"/>
    <xf numFmtId="21" fontId="1" fillId="4" borderId="4" xfId="0" applyNumberFormat="1" applyFont="1" applyFill="1" applyBorder="1"/>
    <xf numFmtId="0" fontId="1" fillId="4" borderId="4" xfId="0" applyFont="1" applyFill="1" applyBorder="1"/>
    <xf numFmtId="0" fontId="7" fillId="0" borderId="6" xfId="0" applyFont="1" applyBorder="1" applyAlignment="1">
      <alignment horizontal="right"/>
    </xf>
    <xf numFmtId="21" fontId="7" fillId="0" borderId="6" xfId="0" applyNumberFormat="1" applyFont="1" applyBorder="1"/>
    <xf numFmtId="0" fontId="7" fillId="0" borderId="7" xfId="0" applyFont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21" fontId="7" fillId="0" borderId="7" xfId="0" applyNumberFormat="1" applyFont="1" applyBorder="1"/>
    <xf numFmtId="21" fontId="7" fillId="9" borderId="3" xfId="0" applyNumberFormat="1" applyFont="1" applyFill="1" applyBorder="1"/>
    <xf numFmtId="21" fontId="7" fillId="9" borderId="1" xfId="0" applyNumberFormat="1" applyFont="1" applyFill="1" applyBorder="1"/>
    <xf numFmtId="0" fontId="7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21" fontId="0" fillId="0" borderId="0" xfId="0" applyNumberFormat="1" applyAlignment="1">
      <alignment horizontal="right"/>
    </xf>
    <xf numFmtId="21" fontId="0" fillId="5" borderId="0" xfId="0" applyNumberFormat="1" applyFill="1"/>
    <xf numFmtId="0" fontId="0" fillId="0" borderId="0" xfId="0" applyFill="1" applyBorder="1" applyAlignment="1">
      <alignment horizontal="center" vertical="top" wrapText="1"/>
    </xf>
    <xf numFmtId="10" fontId="0" fillId="0" borderId="0" xfId="0" applyNumberFormat="1"/>
    <xf numFmtId="10" fontId="0" fillId="9" borderId="0" xfId="0" applyNumberFormat="1" applyFill="1"/>
    <xf numFmtId="10" fontId="0" fillId="10" borderId="0" xfId="0" applyNumberFormat="1" applyFill="1"/>
    <xf numFmtId="0" fontId="0" fillId="0" borderId="0" xfId="0" applyFill="1" applyBorder="1" applyAlignment="1">
      <alignment horizontal="center" wrapText="1"/>
    </xf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1"/>
  <sheetViews>
    <sheetView topLeftCell="A13" workbookViewId="0">
      <selection activeCell="M20" sqref="M20"/>
    </sheetView>
  </sheetViews>
  <sheetFormatPr defaultRowHeight="15" x14ac:dyDescent="0.25"/>
  <cols>
    <col min="1" max="2" width="9.140625" style="15"/>
    <col min="3" max="3" width="9.140625" style="16"/>
    <col min="4" max="4" width="21.85546875" customWidth="1"/>
    <col min="5" max="5" width="13.7109375" customWidth="1"/>
  </cols>
  <sheetData>
    <row r="1" spans="1:7" ht="14.45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</row>
    <row r="2" spans="1:7" ht="14.45" x14ac:dyDescent="0.3">
      <c r="A2" s="4">
        <v>1</v>
      </c>
      <c r="B2" s="1">
        <v>553</v>
      </c>
      <c r="C2" s="5">
        <v>1.1006944444444444E-2</v>
      </c>
      <c r="D2" s="6" t="s">
        <v>6</v>
      </c>
      <c r="E2" s="6" t="s">
        <v>7</v>
      </c>
      <c r="F2">
        <v>1</v>
      </c>
      <c r="G2" s="152"/>
    </row>
    <row r="3" spans="1:7" ht="14.45" x14ac:dyDescent="0.3">
      <c r="A3" s="7">
        <v>2</v>
      </c>
      <c r="B3" s="1">
        <v>528</v>
      </c>
      <c r="C3" s="5">
        <v>1.1469907407407408E-2</v>
      </c>
      <c r="D3" s="6" t="s">
        <v>8</v>
      </c>
      <c r="E3" s="6" t="s">
        <v>7</v>
      </c>
      <c r="F3">
        <v>2</v>
      </c>
      <c r="G3" s="152"/>
    </row>
    <row r="4" spans="1:7" ht="14.45" x14ac:dyDescent="0.3">
      <c r="A4" s="8">
        <v>3</v>
      </c>
      <c r="B4" s="1">
        <v>521</v>
      </c>
      <c r="C4" s="5">
        <v>1.1817129629629629E-2</v>
      </c>
      <c r="D4" s="6" t="s">
        <v>9</v>
      </c>
      <c r="E4" s="6" t="s">
        <v>10</v>
      </c>
      <c r="F4">
        <v>3</v>
      </c>
      <c r="G4" s="152"/>
    </row>
    <row r="5" spans="1:7" ht="14.45" x14ac:dyDescent="0.3">
      <c r="A5" s="1">
        <v>4</v>
      </c>
      <c r="B5" s="1">
        <v>514</v>
      </c>
      <c r="C5" s="5">
        <v>1.283564814814815E-2</v>
      </c>
      <c r="D5" s="9" t="s">
        <v>11</v>
      </c>
      <c r="E5" s="9" t="s">
        <v>12</v>
      </c>
    </row>
    <row r="6" spans="1:7" ht="14.45" x14ac:dyDescent="0.3">
      <c r="A6" s="1">
        <v>5</v>
      </c>
      <c r="B6" s="1">
        <v>549</v>
      </c>
      <c r="C6" s="5">
        <v>1.3344907407407408E-2</v>
      </c>
      <c r="D6" s="6" t="s">
        <v>13</v>
      </c>
      <c r="E6" s="6" t="s">
        <v>7</v>
      </c>
    </row>
    <row r="7" spans="1:7" ht="14.45" x14ac:dyDescent="0.3">
      <c r="A7" s="1">
        <v>6</v>
      </c>
      <c r="B7" s="1">
        <v>506</v>
      </c>
      <c r="C7" s="5">
        <v>1.3495370370370371E-2</v>
      </c>
      <c r="D7" s="6" t="s">
        <v>14</v>
      </c>
      <c r="E7" s="6" t="s">
        <v>15</v>
      </c>
      <c r="F7" s="10">
        <v>1</v>
      </c>
      <c r="G7" s="152"/>
    </row>
    <row r="8" spans="1:7" ht="14.45" x14ac:dyDescent="0.3">
      <c r="A8" s="1">
        <v>7</v>
      </c>
      <c r="B8" s="1">
        <v>558</v>
      </c>
      <c r="C8" s="5">
        <v>1.3773148148148147E-2</v>
      </c>
      <c r="D8" s="6" t="s">
        <v>16</v>
      </c>
      <c r="E8" s="6" t="s">
        <v>15</v>
      </c>
      <c r="F8" s="11">
        <v>2</v>
      </c>
      <c r="G8" s="152"/>
    </row>
    <row r="9" spans="1:7" ht="14.45" x14ac:dyDescent="0.3">
      <c r="A9" s="1">
        <v>8</v>
      </c>
      <c r="B9" s="1">
        <v>517</v>
      </c>
      <c r="C9" s="5">
        <v>1.3819444444444445E-2</v>
      </c>
      <c r="D9" s="6" t="s">
        <v>17</v>
      </c>
      <c r="E9" s="6" t="s">
        <v>18</v>
      </c>
      <c r="F9" s="10">
        <v>1</v>
      </c>
      <c r="G9" s="152"/>
    </row>
    <row r="10" spans="1:7" ht="14.45" x14ac:dyDescent="0.3">
      <c r="A10" s="4">
        <v>9</v>
      </c>
      <c r="B10" s="1">
        <v>507</v>
      </c>
      <c r="C10" s="5">
        <v>1.3958333333333335E-2</v>
      </c>
      <c r="D10" s="12" t="s">
        <v>19</v>
      </c>
      <c r="E10" s="12" t="s">
        <v>20</v>
      </c>
      <c r="F10">
        <v>1</v>
      </c>
      <c r="G10" s="152"/>
    </row>
    <row r="11" spans="1:7" ht="14.45" x14ac:dyDescent="0.3">
      <c r="A11" s="7">
        <v>10</v>
      </c>
      <c r="B11" s="1">
        <v>551</v>
      </c>
      <c r="C11" s="5">
        <v>1.4085648148148151E-2</v>
      </c>
      <c r="D11" s="12" t="s">
        <v>21</v>
      </c>
      <c r="E11" s="12" t="s">
        <v>22</v>
      </c>
      <c r="F11">
        <v>2</v>
      </c>
      <c r="G11" s="152"/>
    </row>
    <row r="12" spans="1:7" ht="14.45" x14ac:dyDescent="0.3">
      <c r="A12" s="1">
        <v>11</v>
      </c>
      <c r="B12" s="1">
        <v>522</v>
      </c>
      <c r="C12" s="5">
        <v>1.4652777777777778E-2</v>
      </c>
      <c r="D12" s="6" t="s">
        <v>23</v>
      </c>
      <c r="E12" s="6" t="s">
        <v>24</v>
      </c>
      <c r="F12" s="10">
        <v>1</v>
      </c>
      <c r="G12" s="152"/>
    </row>
    <row r="13" spans="1:7" ht="14.45" x14ac:dyDescent="0.3">
      <c r="A13" s="8">
        <v>12</v>
      </c>
      <c r="B13" s="1">
        <v>509</v>
      </c>
      <c r="C13" s="5">
        <v>1.4837962962962963E-2</v>
      </c>
      <c r="D13" s="12" t="s">
        <v>25</v>
      </c>
      <c r="E13" s="12" t="s">
        <v>20</v>
      </c>
      <c r="F13">
        <v>3</v>
      </c>
      <c r="G13" s="152"/>
    </row>
    <row r="14" spans="1:7" ht="14.45" x14ac:dyDescent="0.3">
      <c r="A14" s="1">
        <v>13</v>
      </c>
      <c r="B14" s="1">
        <v>540</v>
      </c>
      <c r="C14" s="5">
        <v>1.4976851851851852E-2</v>
      </c>
      <c r="D14" s="6" t="s">
        <v>26</v>
      </c>
      <c r="E14" s="6" t="s">
        <v>15</v>
      </c>
      <c r="F14" s="13">
        <v>3</v>
      </c>
      <c r="G14" s="152"/>
    </row>
    <row r="15" spans="1:7" ht="14.45" x14ac:dyDescent="0.3">
      <c r="A15" s="1">
        <v>14</v>
      </c>
      <c r="B15" s="1">
        <v>532</v>
      </c>
      <c r="C15" s="5">
        <v>1.5162037037037036E-2</v>
      </c>
      <c r="D15" s="9" t="s">
        <v>27</v>
      </c>
      <c r="E15" s="9" t="s">
        <v>12</v>
      </c>
    </row>
    <row r="16" spans="1:7" ht="14.45" x14ac:dyDescent="0.3">
      <c r="A16" s="1">
        <v>15</v>
      </c>
      <c r="B16" s="1">
        <v>503</v>
      </c>
      <c r="C16" s="5">
        <v>1.5196759259259259E-2</v>
      </c>
      <c r="D16" s="12" t="s">
        <v>28</v>
      </c>
      <c r="E16" s="12" t="s">
        <v>29</v>
      </c>
      <c r="F16" s="10">
        <v>1</v>
      </c>
      <c r="G16" s="152"/>
    </row>
    <row r="17" spans="1:7" ht="14.45" x14ac:dyDescent="0.3">
      <c r="A17" s="1">
        <v>16</v>
      </c>
      <c r="B17" s="1">
        <v>545</v>
      </c>
      <c r="C17" s="5">
        <v>1.5370370370370369E-2</v>
      </c>
      <c r="D17" s="6" t="s">
        <v>30</v>
      </c>
      <c r="E17" s="6" t="s">
        <v>18</v>
      </c>
      <c r="F17" s="11">
        <v>2</v>
      </c>
      <c r="G17" s="152"/>
    </row>
    <row r="18" spans="1:7" ht="14.45" x14ac:dyDescent="0.3">
      <c r="A18" s="1">
        <v>17</v>
      </c>
      <c r="B18" s="1">
        <v>531</v>
      </c>
      <c r="C18" s="5">
        <v>1.5509259259259257E-2</v>
      </c>
      <c r="D18" s="6" t="s">
        <v>31</v>
      </c>
      <c r="E18" s="6" t="s">
        <v>32</v>
      </c>
      <c r="F18" s="10">
        <v>1</v>
      </c>
      <c r="G18" s="152"/>
    </row>
    <row r="19" spans="1:7" ht="14.45" x14ac:dyDescent="0.3">
      <c r="A19" s="1">
        <v>18</v>
      </c>
      <c r="B19" s="1">
        <v>537</v>
      </c>
      <c r="C19" s="5">
        <v>1.5671296296296298E-2</v>
      </c>
      <c r="D19" s="12" t="s">
        <v>84</v>
      </c>
      <c r="E19" s="12" t="s">
        <v>33</v>
      </c>
      <c r="F19" s="10">
        <v>1</v>
      </c>
      <c r="G19" s="152"/>
    </row>
    <row r="20" spans="1:7" x14ac:dyDescent="0.25">
      <c r="A20" s="1">
        <v>19</v>
      </c>
      <c r="B20" s="1">
        <v>535</v>
      </c>
      <c r="C20" s="5">
        <v>1.5682870370370371E-2</v>
      </c>
      <c r="D20" s="12" t="s">
        <v>34</v>
      </c>
      <c r="E20" s="12" t="s">
        <v>22</v>
      </c>
    </row>
    <row r="21" spans="1:7" x14ac:dyDescent="0.25">
      <c r="A21" s="1">
        <v>20</v>
      </c>
      <c r="B21" s="1">
        <v>512</v>
      </c>
      <c r="C21" s="5">
        <v>1.5706018518518518E-2</v>
      </c>
      <c r="D21" s="12" t="s">
        <v>35</v>
      </c>
      <c r="E21" s="12" t="s">
        <v>29</v>
      </c>
      <c r="F21" s="11">
        <v>2</v>
      </c>
      <c r="G21" s="152"/>
    </row>
    <row r="22" spans="1:7" x14ac:dyDescent="0.25">
      <c r="A22" s="1">
        <v>21</v>
      </c>
      <c r="B22" s="1">
        <v>504</v>
      </c>
      <c r="C22" s="5">
        <v>1.5763888888888886E-2</v>
      </c>
      <c r="D22" s="6" t="s">
        <v>36</v>
      </c>
      <c r="E22" s="6" t="s">
        <v>32</v>
      </c>
      <c r="F22" s="11">
        <v>2</v>
      </c>
      <c r="G22" s="152"/>
    </row>
    <row r="23" spans="1:7" x14ac:dyDescent="0.25">
      <c r="A23" s="1">
        <v>22</v>
      </c>
      <c r="B23" s="1">
        <v>508</v>
      </c>
      <c r="C23" s="5">
        <v>1.5891203703703703E-2</v>
      </c>
      <c r="D23" s="12" t="s">
        <v>37</v>
      </c>
      <c r="E23" s="12" t="s">
        <v>33</v>
      </c>
      <c r="F23" s="11">
        <v>2</v>
      </c>
      <c r="G23" s="152"/>
    </row>
    <row r="24" spans="1:7" x14ac:dyDescent="0.25">
      <c r="A24" s="1">
        <v>23</v>
      </c>
      <c r="B24" s="1">
        <v>534</v>
      </c>
      <c r="C24" s="5">
        <v>1.5972222222222224E-2</v>
      </c>
      <c r="D24" s="12" t="s">
        <v>38</v>
      </c>
      <c r="E24" s="12" t="s">
        <v>39</v>
      </c>
      <c r="F24" s="13">
        <v>1</v>
      </c>
      <c r="G24" s="152"/>
    </row>
    <row r="25" spans="1:7" x14ac:dyDescent="0.25">
      <c r="A25" s="1">
        <v>24</v>
      </c>
      <c r="B25" s="1">
        <v>541</v>
      </c>
      <c r="C25" s="5">
        <v>1.6006944444444445E-2</v>
      </c>
      <c r="D25" s="6" t="s">
        <v>40</v>
      </c>
      <c r="E25" s="6" t="s">
        <v>32</v>
      </c>
      <c r="F25" s="13">
        <v>3</v>
      </c>
      <c r="G25" s="152"/>
    </row>
    <row r="26" spans="1:7" x14ac:dyDescent="0.25">
      <c r="A26" s="1">
        <v>25</v>
      </c>
      <c r="B26" s="1">
        <v>505</v>
      </c>
      <c r="C26" s="5">
        <v>1.6076388888888887E-2</v>
      </c>
      <c r="D26" s="6" t="s">
        <v>41</v>
      </c>
      <c r="E26" s="6" t="s">
        <v>32</v>
      </c>
    </row>
    <row r="27" spans="1:7" x14ac:dyDescent="0.25">
      <c r="A27" s="1">
        <v>26</v>
      </c>
      <c r="B27" s="1">
        <v>518</v>
      </c>
      <c r="C27" s="5">
        <v>1.6111111111111111E-2</v>
      </c>
      <c r="D27" s="12" t="s">
        <v>42</v>
      </c>
      <c r="E27" s="12" t="s">
        <v>20</v>
      </c>
      <c r="F27" s="10">
        <v>1</v>
      </c>
      <c r="G27" s="152"/>
    </row>
    <row r="28" spans="1:7" x14ac:dyDescent="0.25">
      <c r="A28" s="1">
        <v>27</v>
      </c>
      <c r="B28" s="1">
        <v>542</v>
      </c>
      <c r="C28" s="5">
        <v>1.6168981481481482E-2</v>
      </c>
      <c r="D28" s="6" t="s">
        <v>43</v>
      </c>
      <c r="E28" s="6" t="s">
        <v>32</v>
      </c>
    </row>
    <row r="29" spans="1:7" x14ac:dyDescent="0.25">
      <c r="A29" s="1">
        <v>28</v>
      </c>
      <c r="B29" s="1">
        <v>502</v>
      </c>
      <c r="C29" s="5">
        <v>1.622685185185185E-2</v>
      </c>
      <c r="D29" s="6" t="s">
        <v>44</v>
      </c>
      <c r="E29" s="6" t="s">
        <v>32</v>
      </c>
    </row>
    <row r="30" spans="1:7" x14ac:dyDescent="0.25">
      <c r="A30" s="1">
        <v>29</v>
      </c>
      <c r="B30" s="1">
        <v>547</v>
      </c>
      <c r="C30" s="5">
        <v>1.6249999999999997E-2</v>
      </c>
      <c r="D30" s="12" t="s">
        <v>45</v>
      </c>
      <c r="E30" s="12" t="s">
        <v>33</v>
      </c>
      <c r="F30" s="13">
        <v>3</v>
      </c>
      <c r="G30" s="152"/>
    </row>
    <row r="31" spans="1:7" x14ac:dyDescent="0.25">
      <c r="A31" s="1">
        <v>30</v>
      </c>
      <c r="B31" s="1">
        <v>511</v>
      </c>
      <c r="C31" s="5">
        <v>1.6307870370370372E-2</v>
      </c>
      <c r="D31" s="6" t="s">
        <v>46</v>
      </c>
      <c r="E31" s="6" t="s">
        <v>24</v>
      </c>
      <c r="F31" s="11">
        <v>2</v>
      </c>
      <c r="G31" s="152"/>
    </row>
    <row r="32" spans="1:7" x14ac:dyDescent="0.25">
      <c r="A32" s="1">
        <v>31</v>
      </c>
      <c r="B32" s="1">
        <v>516</v>
      </c>
      <c r="C32" s="5">
        <v>1.6574074074074074E-2</v>
      </c>
      <c r="D32" s="12" t="s">
        <v>47</v>
      </c>
      <c r="E32" s="12" t="s">
        <v>39</v>
      </c>
      <c r="F32" s="11">
        <v>2</v>
      </c>
      <c r="G32" s="152"/>
    </row>
    <row r="33" spans="1:7" x14ac:dyDescent="0.25">
      <c r="A33" s="1">
        <v>32</v>
      </c>
      <c r="B33" s="1">
        <v>552</v>
      </c>
      <c r="C33" s="5">
        <v>1.6608796296296299E-2</v>
      </c>
      <c r="D33" s="12" t="s">
        <v>48</v>
      </c>
      <c r="E33" s="12" t="s">
        <v>33</v>
      </c>
    </row>
    <row r="34" spans="1:7" x14ac:dyDescent="0.25">
      <c r="A34" s="1">
        <v>33</v>
      </c>
      <c r="B34" s="1">
        <v>520</v>
      </c>
      <c r="C34" s="5">
        <v>1.6701388888888887E-2</v>
      </c>
      <c r="D34" s="12" t="s">
        <v>49</v>
      </c>
      <c r="E34" s="12" t="s">
        <v>22</v>
      </c>
    </row>
    <row r="35" spans="1:7" x14ac:dyDescent="0.25">
      <c r="A35" s="1">
        <v>34</v>
      </c>
      <c r="B35" s="1">
        <v>513</v>
      </c>
      <c r="C35" s="5">
        <v>1.6712962962962961E-2</v>
      </c>
      <c r="D35" s="12" t="s">
        <v>50</v>
      </c>
      <c r="E35" s="12" t="s">
        <v>22</v>
      </c>
    </row>
    <row r="36" spans="1:7" x14ac:dyDescent="0.25">
      <c r="A36" s="1">
        <v>35</v>
      </c>
      <c r="B36" s="1">
        <v>544</v>
      </c>
      <c r="C36" s="5">
        <v>1.6747685185185185E-2</v>
      </c>
      <c r="D36" s="6" t="s">
        <v>51</v>
      </c>
      <c r="E36" s="6" t="s">
        <v>52</v>
      </c>
      <c r="F36" s="10">
        <v>1</v>
      </c>
      <c r="G36" s="152"/>
    </row>
    <row r="37" spans="1:7" x14ac:dyDescent="0.25">
      <c r="A37" s="1">
        <v>36</v>
      </c>
      <c r="B37" s="1">
        <v>519</v>
      </c>
      <c r="C37" s="5">
        <v>1.6944444444444443E-2</v>
      </c>
      <c r="D37" s="6" t="s">
        <v>53</v>
      </c>
      <c r="E37" s="6" t="s">
        <v>15</v>
      </c>
    </row>
    <row r="38" spans="1:7" x14ac:dyDescent="0.25">
      <c r="A38" s="1">
        <v>37</v>
      </c>
      <c r="B38" s="1">
        <v>524</v>
      </c>
      <c r="C38" s="5">
        <v>1.7025462962962961E-2</v>
      </c>
      <c r="D38" s="12" t="s">
        <v>54</v>
      </c>
      <c r="E38" s="12" t="s">
        <v>39</v>
      </c>
      <c r="F38" s="13">
        <v>3</v>
      </c>
      <c r="G38" s="152"/>
    </row>
    <row r="39" spans="1:7" x14ac:dyDescent="0.25">
      <c r="A39" s="1">
        <v>38</v>
      </c>
      <c r="B39" s="1">
        <v>554</v>
      </c>
      <c r="C39" s="5">
        <v>1.7094907407407409E-2</v>
      </c>
      <c r="D39" s="12" t="s">
        <v>55</v>
      </c>
      <c r="E39" s="12" t="s">
        <v>22</v>
      </c>
    </row>
    <row r="40" spans="1:7" x14ac:dyDescent="0.25">
      <c r="A40" s="1">
        <v>39</v>
      </c>
      <c r="B40" s="1">
        <v>536</v>
      </c>
      <c r="C40" s="5">
        <v>1.7141203703703704E-2</v>
      </c>
      <c r="D40" s="12" t="s">
        <v>56</v>
      </c>
      <c r="E40" s="12" t="s">
        <v>22</v>
      </c>
    </row>
    <row r="41" spans="1:7" x14ac:dyDescent="0.25">
      <c r="A41" s="1">
        <v>40</v>
      </c>
      <c r="B41" s="1">
        <v>523</v>
      </c>
      <c r="C41" s="5">
        <v>1.7199074074074071E-2</v>
      </c>
      <c r="D41" s="6" t="s">
        <v>57</v>
      </c>
      <c r="E41" s="6" t="s">
        <v>24</v>
      </c>
      <c r="F41" s="13">
        <v>3</v>
      </c>
      <c r="G41" s="152"/>
    </row>
    <row r="42" spans="1:7" x14ac:dyDescent="0.25">
      <c r="A42" s="1">
        <v>41</v>
      </c>
      <c r="B42" s="1">
        <v>530</v>
      </c>
      <c r="C42" s="5">
        <v>1.7222222222222222E-2</v>
      </c>
      <c r="D42" s="12" t="s">
        <v>58</v>
      </c>
      <c r="E42" s="12" t="s">
        <v>39</v>
      </c>
    </row>
    <row r="43" spans="1:7" x14ac:dyDescent="0.25">
      <c r="A43" s="1">
        <v>42</v>
      </c>
      <c r="B43" s="1">
        <v>555</v>
      </c>
      <c r="C43" s="5">
        <v>1.7314814814814814E-2</v>
      </c>
      <c r="D43" s="12" t="s">
        <v>59</v>
      </c>
      <c r="E43" s="12" t="s">
        <v>33</v>
      </c>
    </row>
    <row r="44" spans="1:7" x14ac:dyDescent="0.25">
      <c r="A44" s="1">
        <v>43</v>
      </c>
      <c r="B44" s="1">
        <v>527</v>
      </c>
      <c r="C44" s="5">
        <v>1.7800925925925925E-2</v>
      </c>
      <c r="D44" s="6" t="s">
        <v>60</v>
      </c>
      <c r="E44" s="6" t="s">
        <v>24</v>
      </c>
    </row>
    <row r="45" spans="1:7" x14ac:dyDescent="0.25">
      <c r="A45" s="1">
        <v>44</v>
      </c>
      <c r="B45" s="1">
        <v>543</v>
      </c>
      <c r="C45" s="5">
        <v>1.8379629629629628E-2</v>
      </c>
      <c r="D45" s="12" t="s">
        <v>61</v>
      </c>
      <c r="E45" s="12" t="s">
        <v>62</v>
      </c>
      <c r="F45" s="10">
        <v>1</v>
      </c>
      <c r="G45" s="152"/>
    </row>
    <row r="46" spans="1:7" x14ac:dyDescent="0.25">
      <c r="A46" s="1">
        <v>45</v>
      </c>
      <c r="B46" s="1">
        <v>548</v>
      </c>
      <c r="C46" s="5">
        <v>1.8576388888888889E-2</v>
      </c>
      <c r="D46" s="6" t="s">
        <v>63</v>
      </c>
      <c r="E46" s="6" t="s">
        <v>18</v>
      </c>
      <c r="F46" s="13">
        <v>3</v>
      </c>
      <c r="G46" s="152"/>
    </row>
    <row r="47" spans="1:7" x14ac:dyDescent="0.25">
      <c r="A47" s="1">
        <v>46</v>
      </c>
      <c r="B47" s="1">
        <v>556</v>
      </c>
      <c r="C47" s="5">
        <v>1.8587962962962962E-2</v>
      </c>
      <c r="D47" s="12" t="s">
        <v>64</v>
      </c>
      <c r="E47" s="12" t="s">
        <v>20</v>
      </c>
      <c r="F47" s="11">
        <v>2</v>
      </c>
      <c r="G47" s="152"/>
    </row>
    <row r="48" spans="1:7" x14ac:dyDescent="0.25">
      <c r="A48" s="1">
        <v>47</v>
      </c>
      <c r="B48" s="1">
        <v>560</v>
      </c>
      <c r="C48" s="5">
        <v>1.8680555555555554E-2</v>
      </c>
      <c r="D48" s="12" t="s">
        <v>65</v>
      </c>
      <c r="E48" s="12" t="s">
        <v>22</v>
      </c>
    </row>
    <row r="49" spans="1:7" x14ac:dyDescent="0.25">
      <c r="A49" s="1">
        <v>48</v>
      </c>
      <c r="B49" s="1">
        <v>550</v>
      </c>
      <c r="C49" s="5">
        <v>1.8715277777777779E-2</v>
      </c>
      <c r="D49" s="12" t="s">
        <v>66</v>
      </c>
      <c r="E49" s="12" t="s">
        <v>33</v>
      </c>
    </row>
    <row r="50" spans="1:7" x14ac:dyDescent="0.25">
      <c r="A50" s="1">
        <v>49</v>
      </c>
      <c r="B50" s="1">
        <v>557</v>
      </c>
      <c r="C50" s="5">
        <v>1.8784722222222223E-2</v>
      </c>
      <c r="D50" s="6" t="s">
        <v>67</v>
      </c>
      <c r="E50" s="6" t="s">
        <v>18</v>
      </c>
    </row>
    <row r="51" spans="1:7" x14ac:dyDescent="0.25">
      <c r="A51" s="1">
        <v>50</v>
      </c>
      <c r="B51" s="1">
        <v>546</v>
      </c>
      <c r="C51" s="5">
        <v>1.9201388888888889E-2</v>
      </c>
      <c r="D51" s="12" t="s">
        <v>68</v>
      </c>
      <c r="E51" s="12" t="s">
        <v>22</v>
      </c>
    </row>
    <row r="52" spans="1:7" x14ac:dyDescent="0.25">
      <c r="A52" s="1">
        <v>51</v>
      </c>
      <c r="B52" s="1">
        <v>538</v>
      </c>
      <c r="C52" s="5">
        <v>1.9317129629629629E-2</v>
      </c>
      <c r="D52" s="12" t="s">
        <v>69</v>
      </c>
      <c r="E52" s="12" t="s">
        <v>20</v>
      </c>
      <c r="F52" s="13">
        <v>3</v>
      </c>
      <c r="G52" s="152"/>
    </row>
    <row r="53" spans="1:7" x14ac:dyDescent="0.25">
      <c r="A53" s="1">
        <v>52</v>
      </c>
      <c r="B53" s="1">
        <v>525</v>
      </c>
      <c r="C53" s="5">
        <v>1.9432870370370371E-2</v>
      </c>
      <c r="D53" s="9" t="s">
        <v>70</v>
      </c>
      <c r="E53" s="9" t="s">
        <v>12</v>
      </c>
    </row>
    <row r="54" spans="1:7" x14ac:dyDescent="0.25">
      <c r="A54" s="1">
        <v>53</v>
      </c>
      <c r="B54" s="1">
        <v>526</v>
      </c>
      <c r="C54" s="5">
        <v>1.9594907407407405E-2</v>
      </c>
      <c r="D54" s="12" t="s">
        <v>71</v>
      </c>
      <c r="E54" s="12" t="s">
        <v>20</v>
      </c>
    </row>
    <row r="55" spans="1:7" x14ac:dyDescent="0.25">
      <c r="A55" s="1">
        <v>54</v>
      </c>
      <c r="B55" s="1">
        <v>539</v>
      </c>
      <c r="C55" s="5">
        <v>1.9594907407407405E-2</v>
      </c>
      <c r="D55" s="12" t="s">
        <v>72</v>
      </c>
      <c r="E55" s="12" t="s">
        <v>20</v>
      </c>
    </row>
    <row r="56" spans="1:7" x14ac:dyDescent="0.25">
      <c r="A56" s="1">
        <v>55</v>
      </c>
      <c r="B56" s="1">
        <v>561</v>
      </c>
      <c r="C56" s="5">
        <v>1.9629629629629629E-2</v>
      </c>
      <c r="D56" s="12" t="s">
        <v>73</v>
      </c>
      <c r="E56" s="12" t="s">
        <v>22</v>
      </c>
    </row>
    <row r="57" spans="1:7" x14ac:dyDescent="0.25">
      <c r="A57" s="1">
        <v>56</v>
      </c>
      <c r="B57" s="1">
        <v>510</v>
      </c>
      <c r="C57" s="5">
        <v>1.9675925925925927E-2</v>
      </c>
      <c r="D57" s="12" t="s">
        <v>74</v>
      </c>
      <c r="E57" s="12" t="s">
        <v>75</v>
      </c>
      <c r="F57" s="10">
        <v>1</v>
      </c>
      <c r="G57" s="152"/>
    </row>
    <row r="58" spans="1:7" x14ac:dyDescent="0.25">
      <c r="A58" s="1">
        <v>57</v>
      </c>
      <c r="B58" s="1">
        <v>515</v>
      </c>
      <c r="C58" s="5">
        <v>1.9756944444444445E-2</v>
      </c>
      <c r="D58" s="12" t="s">
        <v>76</v>
      </c>
      <c r="E58" s="12" t="s">
        <v>62</v>
      </c>
      <c r="F58" s="11">
        <v>2</v>
      </c>
      <c r="G58" s="152"/>
    </row>
    <row r="59" spans="1:7" x14ac:dyDescent="0.25">
      <c r="A59" s="1">
        <v>58</v>
      </c>
      <c r="B59" s="1">
        <v>529</v>
      </c>
      <c r="C59" s="5">
        <v>1.9791666666666666E-2</v>
      </c>
      <c r="D59" s="12" t="s">
        <v>77</v>
      </c>
      <c r="E59" s="12" t="s">
        <v>62</v>
      </c>
      <c r="F59" s="13">
        <v>3</v>
      </c>
      <c r="G59" s="152"/>
    </row>
    <row r="60" spans="1:7" x14ac:dyDescent="0.25">
      <c r="A60" s="1">
        <v>59</v>
      </c>
      <c r="B60" s="1">
        <v>559</v>
      </c>
      <c r="C60" s="5">
        <v>2.1203703703703707E-2</v>
      </c>
      <c r="D60" s="12" t="s">
        <v>78</v>
      </c>
      <c r="E60" s="12" t="s">
        <v>20</v>
      </c>
      <c r="F60">
        <v>6</v>
      </c>
    </row>
    <row r="61" spans="1:7" x14ac:dyDescent="0.25">
      <c r="A61" s="1">
        <v>60</v>
      </c>
      <c r="B61" s="1">
        <v>533</v>
      </c>
      <c r="C61" s="5">
        <v>2.3877314814814813E-2</v>
      </c>
      <c r="D61" s="12" t="s">
        <v>79</v>
      </c>
      <c r="E61" s="12" t="s">
        <v>75</v>
      </c>
      <c r="F61" s="11">
        <v>2</v>
      </c>
      <c r="G61" s="152"/>
    </row>
    <row r="62" spans="1:7" x14ac:dyDescent="0.25">
      <c r="A62" s="1">
        <v>61</v>
      </c>
      <c r="B62" s="1"/>
      <c r="C62" s="5"/>
      <c r="D62" s="9"/>
      <c r="E62" s="9"/>
    </row>
    <row r="63" spans="1:7" x14ac:dyDescent="0.25">
      <c r="A63" s="1">
        <v>62</v>
      </c>
      <c r="B63" s="1"/>
      <c r="C63" s="5"/>
      <c r="D63" s="9"/>
      <c r="E63" s="9"/>
    </row>
    <row r="64" spans="1:7" x14ac:dyDescent="0.25">
      <c r="A64" s="1">
        <v>63</v>
      </c>
      <c r="B64" s="1"/>
      <c r="C64" s="5"/>
      <c r="D64" s="9"/>
      <c r="E64" s="9"/>
    </row>
    <row r="65" spans="3:3" x14ac:dyDescent="0.25">
      <c r="C65" s="14"/>
    </row>
    <row r="66" spans="3:3" x14ac:dyDescent="0.25">
      <c r="C66" s="14"/>
    </row>
    <row r="67" spans="3:3" x14ac:dyDescent="0.25">
      <c r="C67" s="14"/>
    </row>
    <row r="68" spans="3:3" x14ac:dyDescent="0.25">
      <c r="C68" s="14"/>
    </row>
    <row r="69" spans="3:3" x14ac:dyDescent="0.25">
      <c r="C69" s="14"/>
    </row>
    <row r="70" spans="3:3" x14ac:dyDescent="0.25">
      <c r="C70" s="14"/>
    </row>
    <row r="71" spans="3:3" x14ac:dyDescent="0.25">
      <c r="C71" s="14"/>
    </row>
    <row r="72" spans="3:3" x14ac:dyDescent="0.25">
      <c r="C72" s="14"/>
    </row>
    <row r="73" spans="3:3" x14ac:dyDescent="0.25">
      <c r="C73" s="14"/>
    </row>
    <row r="74" spans="3:3" x14ac:dyDescent="0.25">
      <c r="C74" s="14"/>
    </row>
    <row r="75" spans="3:3" x14ac:dyDescent="0.25">
      <c r="C75" s="14"/>
    </row>
    <row r="76" spans="3:3" x14ac:dyDescent="0.25">
      <c r="C76" s="14"/>
    </row>
    <row r="77" spans="3:3" x14ac:dyDescent="0.25">
      <c r="C77" s="14"/>
    </row>
    <row r="78" spans="3:3" x14ac:dyDescent="0.25">
      <c r="C78" s="14"/>
    </row>
    <row r="79" spans="3:3" x14ac:dyDescent="0.25">
      <c r="C79" s="14"/>
    </row>
    <row r="80" spans="3:3" x14ac:dyDescent="0.25">
      <c r="C80" s="14"/>
    </row>
    <row r="81" spans="3:3" x14ac:dyDescent="0.25">
      <c r="C81" s="14"/>
    </row>
    <row r="82" spans="3:3" x14ac:dyDescent="0.25">
      <c r="C82" s="14"/>
    </row>
    <row r="83" spans="3:3" x14ac:dyDescent="0.25">
      <c r="C83" s="14"/>
    </row>
    <row r="84" spans="3:3" x14ac:dyDescent="0.25">
      <c r="C84" s="14"/>
    </row>
    <row r="85" spans="3:3" x14ac:dyDescent="0.25">
      <c r="C85" s="14"/>
    </row>
    <row r="86" spans="3:3" x14ac:dyDescent="0.25">
      <c r="C86" s="14"/>
    </row>
    <row r="87" spans="3:3" x14ac:dyDescent="0.25">
      <c r="C87" s="14"/>
    </row>
    <row r="88" spans="3:3" x14ac:dyDescent="0.25">
      <c r="C88" s="14"/>
    </row>
    <row r="89" spans="3:3" x14ac:dyDescent="0.25">
      <c r="C89" s="14"/>
    </row>
    <row r="90" spans="3:3" x14ac:dyDescent="0.25">
      <c r="C90" s="14"/>
    </row>
    <row r="91" spans="3:3" x14ac:dyDescent="0.25">
      <c r="C91" s="14"/>
    </row>
    <row r="92" spans="3:3" x14ac:dyDescent="0.25">
      <c r="C92" s="14"/>
    </row>
    <row r="93" spans="3:3" x14ac:dyDescent="0.25">
      <c r="C93" s="14"/>
    </row>
    <row r="94" spans="3:3" x14ac:dyDescent="0.25">
      <c r="C94" s="14"/>
    </row>
    <row r="95" spans="3:3" x14ac:dyDescent="0.25">
      <c r="C95" s="14"/>
    </row>
    <row r="96" spans="3:3" x14ac:dyDescent="0.25">
      <c r="C96" s="14"/>
    </row>
    <row r="97" spans="3:3" x14ac:dyDescent="0.25">
      <c r="C97" s="14"/>
    </row>
    <row r="98" spans="3:3" x14ac:dyDescent="0.25">
      <c r="C98" s="14"/>
    </row>
    <row r="99" spans="3:3" x14ac:dyDescent="0.25">
      <c r="C99" s="14"/>
    </row>
    <row r="100" spans="3:3" x14ac:dyDescent="0.25">
      <c r="C100" s="14"/>
    </row>
    <row r="101" spans="3:3" x14ac:dyDescent="0.25">
      <c r="C101" s="14"/>
    </row>
    <row r="102" spans="3:3" x14ac:dyDescent="0.25">
      <c r="C102" s="14"/>
    </row>
    <row r="103" spans="3:3" x14ac:dyDescent="0.25">
      <c r="C103" s="14"/>
    </row>
    <row r="104" spans="3:3" x14ac:dyDescent="0.25">
      <c r="C104" s="14"/>
    </row>
    <row r="105" spans="3:3" x14ac:dyDescent="0.25">
      <c r="C105" s="14"/>
    </row>
    <row r="106" spans="3:3" x14ac:dyDescent="0.25">
      <c r="C106" s="14"/>
    </row>
    <row r="107" spans="3:3" x14ac:dyDescent="0.25">
      <c r="C107" s="14"/>
    </row>
    <row r="108" spans="3:3" x14ac:dyDescent="0.25">
      <c r="C108" s="14"/>
    </row>
    <row r="109" spans="3:3" x14ac:dyDescent="0.25">
      <c r="C109" s="14"/>
    </row>
    <row r="110" spans="3:3" x14ac:dyDescent="0.25">
      <c r="C110" s="14"/>
    </row>
    <row r="111" spans="3:3" x14ac:dyDescent="0.25">
      <c r="C111" s="14"/>
    </row>
    <row r="112" spans="3:3" x14ac:dyDescent="0.25">
      <c r="C112" s="14"/>
    </row>
    <row r="113" spans="3:3" x14ac:dyDescent="0.25">
      <c r="C113" s="14"/>
    </row>
    <row r="114" spans="3:3" x14ac:dyDescent="0.25">
      <c r="C114" s="14"/>
    </row>
    <row r="115" spans="3:3" x14ac:dyDescent="0.25">
      <c r="C115" s="14"/>
    </row>
    <row r="116" spans="3:3" x14ac:dyDescent="0.25">
      <c r="C116" s="14"/>
    </row>
    <row r="117" spans="3:3" x14ac:dyDescent="0.25">
      <c r="C117" s="14"/>
    </row>
    <row r="118" spans="3:3" x14ac:dyDescent="0.25">
      <c r="C118" s="14"/>
    </row>
    <row r="119" spans="3:3" x14ac:dyDescent="0.25">
      <c r="C119" s="14"/>
    </row>
    <row r="120" spans="3:3" x14ac:dyDescent="0.25">
      <c r="C120" s="14"/>
    </row>
    <row r="121" spans="3:3" x14ac:dyDescent="0.25">
      <c r="C121" s="14"/>
    </row>
    <row r="122" spans="3:3" x14ac:dyDescent="0.25">
      <c r="C122" s="14"/>
    </row>
    <row r="123" spans="3:3" x14ac:dyDescent="0.25">
      <c r="C123" s="14"/>
    </row>
    <row r="124" spans="3:3" x14ac:dyDescent="0.25">
      <c r="C124" s="14"/>
    </row>
    <row r="125" spans="3:3" x14ac:dyDescent="0.25">
      <c r="C125" s="14"/>
    </row>
    <row r="126" spans="3:3" x14ac:dyDescent="0.25">
      <c r="C126" s="14"/>
    </row>
    <row r="127" spans="3:3" x14ac:dyDescent="0.25">
      <c r="C127" s="14"/>
    </row>
    <row r="128" spans="3:3" x14ac:dyDescent="0.25">
      <c r="C128" s="14"/>
    </row>
    <row r="129" spans="3:3" x14ac:dyDescent="0.25">
      <c r="C129" s="14"/>
    </row>
    <row r="130" spans="3:3" x14ac:dyDescent="0.25">
      <c r="C130" s="14"/>
    </row>
    <row r="131" spans="3:3" x14ac:dyDescent="0.25">
      <c r="C131" s="14"/>
    </row>
  </sheetData>
  <autoFilter ref="A1:F13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45"/>
  <sheetViews>
    <sheetView tabSelected="1" workbookViewId="0">
      <pane xSplit="14" ySplit="1" topLeftCell="P2" activePane="bottomRight" state="frozen"/>
      <selection pane="topRight" activeCell="O1" sqref="O1"/>
      <selection pane="bottomLeft" activeCell="A2" sqref="A2"/>
      <selection pane="bottomRight" activeCell="AF1" sqref="AF1"/>
    </sheetView>
  </sheetViews>
  <sheetFormatPr defaultRowHeight="15" x14ac:dyDescent="0.25"/>
  <cols>
    <col min="1" max="1" width="0" style="15" hidden="1" customWidth="1"/>
    <col min="2" max="2" width="9.140625" style="15"/>
    <col min="3" max="3" width="21.85546875" style="18" customWidth="1"/>
    <col min="4" max="4" width="9.140625" style="16" customWidth="1"/>
    <col min="5" max="5" width="11.140625" style="16" hidden="1" customWidth="1"/>
    <col min="6" max="6" width="9.140625" hidden="1" customWidth="1"/>
    <col min="7" max="7" width="9.140625" style="24" hidden="1" customWidth="1"/>
    <col min="8" max="8" width="9.140625" style="34" hidden="1" customWidth="1"/>
    <col min="9" max="9" width="9.140625" customWidth="1"/>
    <col min="10" max="10" width="10.85546875" style="24" hidden="1" customWidth="1"/>
    <col min="11" max="11" width="9.140625" style="34" customWidth="1"/>
    <col min="12" max="12" width="0" hidden="1" customWidth="1"/>
    <col min="13" max="13" width="0" style="24" hidden="1" customWidth="1"/>
    <col min="14" max="14" width="9.140625" hidden="1" customWidth="1"/>
    <col min="15" max="15" width="0" style="41" hidden="1" customWidth="1"/>
    <col min="16" max="16" width="9.140625" style="9"/>
    <col min="17" max="17" width="0" style="9" hidden="1" customWidth="1"/>
    <col min="18" max="19" width="0" style="60" hidden="1" customWidth="1"/>
    <col min="20" max="20" width="0" style="48" hidden="1" customWidth="1"/>
    <col min="21" max="21" width="9.140625" style="48"/>
    <col min="22" max="22" width="0" style="125" hidden="1" customWidth="1"/>
    <col min="23" max="24" width="9.140625" hidden="1" customWidth="1"/>
    <col min="25" max="26" width="0" hidden="1" customWidth="1"/>
    <col min="27" max="27" width="0" style="109" hidden="1" customWidth="1"/>
    <col min="29" max="29" width="0" hidden="1" customWidth="1"/>
    <col min="30" max="30" width="0" style="34" hidden="1" customWidth="1"/>
    <col min="31" max="31" width="9.140625" style="34"/>
    <col min="32" max="32" width="9.140625" style="126"/>
    <col min="33" max="33" width="4.7109375" customWidth="1"/>
    <col min="38" max="38" width="9.85546875" bestFit="1" customWidth="1"/>
  </cols>
  <sheetData>
    <row r="1" spans="1:38" ht="75" x14ac:dyDescent="0.25">
      <c r="A1" s="19" t="s">
        <v>0</v>
      </c>
      <c r="B1" s="19" t="s">
        <v>1</v>
      </c>
      <c r="C1" s="19" t="s">
        <v>3</v>
      </c>
      <c r="D1" s="21" t="s">
        <v>162</v>
      </c>
      <c r="E1" s="21" t="s">
        <v>122</v>
      </c>
      <c r="F1" s="26" t="s">
        <v>116</v>
      </c>
      <c r="G1" s="30" t="s">
        <v>123</v>
      </c>
      <c r="H1" s="57" t="s">
        <v>161</v>
      </c>
      <c r="I1" s="77" t="s">
        <v>128</v>
      </c>
      <c r="J1" s="78" t="s">
        <v>130</v>
      </c>
      <c r="K1" s="79" t="s">
        <v>131</v>
      </c>
      <c r="L1" s="77" t="s">
        <v>134</v>
      </c>
      <c r="M1" s="40" t="s">
        <v>144</v>
      </c>
      <c r="N1" s="54" t="s">
        <v>116</v>
      </c>
      <c r="O1" s="94" t="s">
        <v>135</v>
      </c>
      <c r="P1" s="94" t="s">
        <v>143</v>
      </c>
      <c r="Q1" s="23" t="s">
        <v>139</v>
      </c>
      <c r="R1" s="98" t="s">
        <v>145</v>
      </c>
      <c r="S1" s="99" t="s">
        <v>146</v>
      </c>
      <c r="T1" s="57" t="s">
        <v>140</v>
      </c>
      <c r="U1" s="137" t="s">
        <v>141</v>
      </c>
      <c r="V1" s="124" t="s">
        <v>142</v>
      </c>
      <c r="W1" s="96" t="s">
        <v>147</v>
      </c>
      <c r="X1" s="40" t="s">
        <v>153</v>
      </c>
      <c r="Y1" s="110" t="s">
        <v>152</v>
      </c>
      <c r="Z1" s="111" t="s">
        <v>116</v>
      </c>
      <c r="AA1" s="113" t="s">
        <v>154</v>
      </c>
      <c r="AB1" s="110" t="s">
        <v>157</v>
      </c>
      <c r="AC1" s="99" t="s">
        <v>159</v>
      </c>
      <c r="AD1" s="114" t="s">
        <v>158</v>
      </c>
      <c r="AE1" s="114" t="s">
        <v>150</v>
      </c>
      <c r="AF1" s="130" t="s">
        <v>160</v>
      </c>
      <c r="AH1" s="144" t="s">
        <v>163</v>
      </c>
      <c r="AI1" s="144" t="s">
        <v>164</v>
      </c>
      <c r="AJ1" s="144" t="s">
        <v>165</v>
      </c>
      <c r="AK1" s="147" t="s">
        <v>166</v>
      </c>
      <c r="AL1" s="151" t="s">
        <v>167</v>
      </c>
    </row>
    <row r="2" spans="1:38" x14ac:dyDescent="0.25">
      <c r="A2" s="1"/>
      <c r="B2" s="1">
        <v>557</v>
      </c>
      <c r="C2" s="23" t="s">
        <v>67</v>
      </c>
      <c r="D2" s="5">
        <v>1.8784722222222223E-2</v>
      </c>
      <c r="E2" s="22">
        <v>5.0925925925925895E-3</v>
      </c>
      <c r="F2" s="132">
        <v>1.157407407407357E-5</v>
      </c>
      <c r="G2" s="41">
        <v>2.2731481481481481E-2</v>
      </c>
      <c r="H2" s="48">
        <v>1</v>
      </c>
      <c r="I2" s="135">
        <v>1.7638888888888891E-2</v>
      </c>
      <c r="J2" s="86">
        <v>1.145833333333332E-3</v>
      </c>
      <c r="K2" s="85">
        <v>1</v>
      </c>
      <c r="L2" s="82">
        <v>1.7638888888888891E-2</v>
      </c>
      <c r="M2" s="44">
        <v>6.0300925925925938E-3</v>
      </c>
      <c r="N2" s="56">
        <v>-1.3888888888888944E-3</v>
      </c>
      <c r="O2" s="44">
        <v>2.3009259259259257E-2</v>
      </c>
      <c r="P2" s="49">
        <v>1.6979166666666663E-2</v>
      </c>
      <c r="Q2" s="41">
        <v>3.0439814814814821E-3</v>
      </c>
      <c r="R2" s="95">
        <v>6.5972222222222821E-4</v>
      </c>
      <c r="S2" s="75">
        <v>6.5972222222222821E-4</v>
      </c>
      <c r="T2" s="48">
        <v>4</v>
      </c>
      <c r="U2" s="59">
        <v>2</v>
      </c>
      <c r="V2" s="125">
        <v>3</v>
      </c>
      <c r="W2" s="97">
        <v>1.6979166666666663E-2</v>
      </c>
      <c r="X2" s="41">
        <v>2.7199074074074105E-3</v>
      </c>
      <c r="Y2" s="41">
        <v>6.689814814814822E-3</v>
      </c>
      <c r="Z2" s="43">
        <v>-7.2916666666666616E-4</v>
      </c>
      <c r="AA2" s="72">
        <v>2.3020833333333334E-2</v>
      </c>
      <c r="AB2" s="41">
        <v>1.6331018518518512E-2</v>
      </c>
      <c r="AC2" s="50">
        <v>6.4814814814815117E-4</v>
      </c>
      <c r="AD2" s="48">
        <v>4</v>
      </c>
      <c r="AE2" s="48">
        <v>2</v>
      </c>
      <c r="AF2" s="92">
        <f t="shared" ref="AF2:AF33" si="0">K2+U2+AE2</f>
        <v>5</v>
      </c>
      <c r="AH2" s="24">
        <f>I2-D2</f>
        <v>-1.145833333333332E-3</v>
      </c>
      <c r="AI2" s="24">
        <f>P2-I2</f>
        <v>-6.5972222222222821E-4</v>
      </c>
      <c r="AJ2" s="24">
        <f>AB2-P2</f>
        <v>-6.4814814814815117E-4</v>
      </c>
      <c r="AK2" s="24">
        <f>AH2+AI2+AJ2</f>
        <v>-2.4537037037037114E-3</v>
      </c>
      <c r="AL2" s="149">
        <f t="shared" ref="AL2:AL22" si="1">AK2/D2</f>
        <v>-0.13062230437461531</v>
      </c>
    </row>
    <row r="3" spans="1:38" x14ac:dyDescent="0.25">
      <c r="A3" s="1"/>
      <c r="B3" s="1">
        <v>523</v>
      </c>
      <c r="C3" s="31" t="s">
        <v>57</v>
      </c>
      <c r="D3" s="5">
        <v>1.7199074074074071E-2</v>
      </c>
      <c r="E3" s="22">
        <v>6.6782407407407415E-3</v>
      </c>
      <c r="F3" s="132">
        <v>2.314814814815061E-5</v>
      </c>
      <c r="G3" s="41">
        <v>2.2928240740740739E-2</v>
      </c>
      <c r="H3" s="48">
        <v>2</v>
      </c>
      <c r="I3" s="135">
        <v>1.6249999999999997E-2</v>
      </c>
      <c r="J3" s="86">
        <v>9.490740740740744E-4</v>
      </c>
      <c r="K3" s="85">
        <v>2</v>
      </c>
      <c r="L3" s="82">
        <v>1.6249999999999997E-2</v>
      </c>
      <c r="M3" s="44">
        <v>7.4189814814814882E-3</v>
      </c>
      <c r="N3" s="56">
        <v>1.85185185185191E-4</v>
      </c>
      <c r="O3" s="44">
        <v>2.2928240740740746E-2</v>
      </c>
      <c r="P3" s="49">
        <v>1.5509259259259257E-2</v>
      </c>
      <c r="Q3" s="41">
        <v>3.1365740740740742E-3</v>
      </c>
      <c r="R3" s="95">
        <v>7.4074074074073973E-4</v>
      </c>
      <c r="S3" s="75">
        <v>7.4074074074073973E-4</v>
      </c>
      <c r="T3" s="48">
        <v>3</v>
      </c>
      <c r="U3" s="59">
        <v>1</v>
      </c>
      <c r="V3" s="125">
        <v>3</v>
      </c>
      <c r="W3" s="97">
        <v>1.5509259259259257E-2</v>
      </c>
      <c r="X3" s="41">
        <v>4.1898148148148164E-3</v>
      </c>
      <c r="Y3" s="41">
        <v>8.1597222222222279E-3</v>
      </c>
      <c r="Z3" s="43">
        <v>9.2592592592593073E-4</v>
      </c>
      <c r="AA3" s="72">
        <v>2.3472222222222217E-2</v>
      </c>
      <c r="AB3" s="41">
        <v>1.5312499999999989E-2</v>
      </c>
      <c r="AC3" s="50">
        <v>1.9675925925926804E-4</v>
      </c>
      <c r="AD3" s="48">
        <v>14</v>
      </c>
      <c r="AE3" s="48">
        <v>12</v>
      </c>
      <c r="AF3" s="92">
        <f t="shared" si="0"/>
        <v>15</v>
      </c>
      <c r="AH3" s="24">
        <f t="shared" ref="AH3:AH66" si="2">I3-D3</f>
        <v>-9.490740740740744E-4</v>
      </c>
      <c r="AI3" s="24">
        <f t="shared" ref="AI3:AI66" si="3">P3-I3</f>
        <v>-7.4074074074073973E-4</v>
      </c>
      <c r="AJ3" s="24">
        <f t="shared" ref="AJ3:AJ66" si="4">AB3-P3</f>
        <v>-1.9675925925926804E-4</v>
      </c>
      <c r="AK3" s="24">
        <f t="shared" ref="AK3:AK66" si="5">AH3+AI3+AJ3</f>
        <v>-1.8865740740740822E-3</v>
      </c>
      <c r="AL3" s="149">
        <f t="shared" si="1"/>
        <v>-0.10969044414535715</v>
      </c>
    </row>
    <row r="4" spans="1:38" x14ac:dyDescent="0.25">
      <c r="A4" s="1"/>
      <c r="B4" s="1">
        <v>579</v>
      </c>
      <c r="C4" s="23" t="s">
        <v>96</v>
      </c>
      <c r="D4" s="5">
        <v>1.7199074074074071E-2</v>
      </c>
      <c r="E4" s="22">
        <v>6.6782407407407415E-3</v>
      </c>
      <c r="F4" s="132">
        <v>0</v>
      </c>
      <c r="G4" s="41">
        <v>2.3032407407407404E-2</v>
      </c>
      <c r="H4" s="48">
        <v>6</v>
      </c>
      <c r="I4" s="135">
        <v>1.6354166666666663E-2</v>
      </c>
      <c r="J4" s="86">
        <v>8.449074074074088E-4</v>
      </c>
      <c r="K4" s="85">
        <v>6</v>
      </c>
      <c r="L4" s="82">
        <v>1.6354166666666663E-2</v>
      </c>
      <c r="M4" s="44">
        <v>7.3148148148148226E-3</v>
      </c>
      <c r="N4" s="56">
        <v>2.546296296296359E-4</v>
      </c>
      <c r="O4" s="44">
        <v>2.3321759259259264E-2</v>
      </c>
      <c r="P4" s="49">
        <v>1.6006944444444442E-2</v>
      </c>
      <c r="Q4" s="41">
        <v>2.7430555555555559E-3</v>
      </c>
      <c r="R4" s="95">
        <v>3.4722222222222099E-4</v>
      </c>
      <c r="S4" s="75">
        <v>3.4722222222222099E-4</v>
      </c>
      <c r="T4" s="48">
        <v>8</v>
      </c>
      <c r="U4" s="59">
        <v>6</v>
      </c>
      <c r="V4" s="125">
        <v>12</v>
      </c>
      <c r="W4" s="97">
        <v>1.6006944444444442E-2</v>
      </c>
      <c r="X4" s="41">
        <v>3.692129629629632E-3</v>
      </c>
      <c r="Y4" s="41">
        <v>7.6620370370370436E-3</v>
      </c>
      <c r="Z4" s="43">
        <v>6.0185185185185688E-4</v>
      </c>
      <c r="AA4" s="72">
        <v>2.3379629629629629E-2</v>
      </c>
      <c r="AB4" s="41">
        <v>1.5717592592592585E-2</v>
      </c>
      <c r="AC4" s="50">
        <v>2.8935185185185661E-4</v>
      </c>
      <c r="AD4" s="48">
        <v>9</v>
      </c>
      <c r="AE4" s="48">
        <v>7</v>
      </c>
      <c r="AF4" s="92">
        <f t="shared" si="0"/>
        <v>19</v>
      </c>
      <c r="AH4" s="24">
        <f t="shared" si="2"/>
        <v>-8.449074074074088E-4</v>
      </c>
      <c r="AI4" s="24">
        <f t="shared" si="3"/>
        <v>-3.4722222222222099E-4</v>
      </c>
      <c r="AJ4" s="24">
        <f t="shared" si="4"/>
        <v>-2.8935185185185661E-4</v>
      </c>
      <c r="AK4" s="24">
        <f t="shared" si="5"/>
        <v>-1.4814814814814864E-3</v>
      </c>
      <c r="AL4" s="149">
        <f t="shared" si="1"/>
        <v>-8.6137281292059512E-2</v>
      </c>
    </row>
    <row r="5" spans="1:38" x14ac:dyDescent="0.25">
      <c r="A5" s="1"/>
      <c r="B5" s="1">
        <v>539</v>
      </c>
      <c r="C5" s="23" t="s">
        <v>72</v>
      </c>
      <c r="D5" s="5">
        <v>1.9594907407407405E-2</v>
      </c>
      <c r="E5" s="22">
        <v>4.2824074074074084E-3</v>
      </c>
      <c r="F5" s="132">
        <v>0</v>
      </c>
      <c r="G5" s="41">
        <v>2.2997685185185187E-2</v>
      </c>
      <c r="H5" s="48">
        <v>4</v>
      </c>
      <c r="I5" s="135">
        <v>1.8715277777777779E-2</v>
      </c>
      <c r="J5" s="86">
        <v>8.7962962962962604E-4</v>
      </c>
      <c r="K5" s="85">
        <v>4</v>
      </c>
      <c r="L5" s="82">
        <v>1.8715277777777779E-2</v>
      </c>
      <c r="M5" s="44">
        <v>4.9537037037037067E-3</v>
      </c>
      <c r="N5" s="56">
        <v>-1.0763888888888871E-3</v>
      </c>
      <c r="O5" s="44">
        <v>2.3402777777777779E-2</v>
      </c>
      <c r="P5" s="49">
        <v>1.8449074074074073E-2</v>
      </c>
      <c r="Q5" s="41">
        <v>2.6620370370370374E-3</v>
      </c>
      <c r="R5" s="95">
        <v>2.66203703703706E-4</v>
      </c>
      <c r="S5" s="75">
        <v>2.66203703703706E-4</v>
      </c>
      <c r="T5" s="48">
        <v>16</v>
      </c>
      <c r="U5" s="59">
        <v>13</v>
      </c>
      <c r="V5" s="125">
        <v>17</v>
      </c>
      <c r="W5" s="97">
        <v>1.8449074074074073E-2</v>
      </c>
      <c r="X5" s="41">
        <v>1.2500000000000011E-3</v>
      </c>
      <c r="Y5" s="41">
        <v>5.2199074074074127E-3</v>
      </c>
      <c r="Z5" s="43">
        <v>-1.4699074074074094E-3</v>
      </c>
      <c r="AA5" s="72">
        <v>2.314814814814815E-2</v>
      </c>
      <c r="AB5" s="41">
        <v>1.7928240740740738E-2</v>
      </c>
      <c r="AC5" s="50">
        <v>5.2083333333333495E-4</v>
      </c>
      <c r="AD5" s="48">
        <v>5</v>
      </c>
      <c r="AE5" s="48">
        <v>3</v>
      </c>
      <c r="AF5" s="92">
        <f t="shared" si="0"/>
        <v>20</v>
      </c>
      <c r="AH5" s="24">
        <f t="shared" si="2"/>
        <v>-8.7962962962962604E-4</v>
      </c>
      <c r="AI5" s="24">
        <f t="shared" si="3"/>
        <v>-2.66203703703706E-4</v>
      </c>
      <c r="AJ5" s="24">
        <f t="shared" si="4"/>
        <v>-5.2083333333333495E-4</v>
      </c>
      <c r="AK5" s="24">
        <f t="shared" si="5"/>
        <v>-1.666666666666667E-3</v>
      </c>
      <c r="AL5" s="149">
        <f t="shared" si="1"/>
        <v>-8.5056113408151238E-2</v>
      </c>
    </row>
    <row r="6" spans="1:38" x14ac:dyDescent="0.25">
      <c r="A6" s="1"/>
      <c r="B6" s="1">
        <v>590</v>
      </c>
      <c r="C6" s="23" t="s">
        <v>118</v>
      </c>
      <c r="D6" s="5">
        <v>1.6064814814814813E-2</v>
      </c>
      <c r="E6" s="22">
        <v>7.8125E-3</v>
      </c>
      <c r="F6" s="132">
        <v>1.157407407407357E-5</v>
      </c>
      <c r="G6" s="41">
        <v>2.3090277777777779E-2</v>
      </c>
      <c r="H6" s="48">
        <v>8</v>
      </c>
      <c r="I6" s="135">
        <v>1.5277777777777779E-2</v>
      </c>
      <c r="J6" s="86">
        <v>7.8703703703703401E-4</v>
      </c>
      <c r="K6" s="85">
        <v>8</v>
      </c>
      <c r="L6" s="82">
        <v>1.5277777777777779E-2</v>
      </c>
      <c r="M6" s="44">
        <v>8.3912037037037063E-3</v>
      </c>
      <c r="N6" s="56">
        <v>3.414351851851849E-3</v>
      </c>
      <c r="O6" s="44">
        <v>2.3171296296296301E-2</v>
      </c>
      <c r="P6" s="49">
        <v>1.4780092592592595E-2</v>
      </c>
      <c r="Q6" s="41">
        <v>2.8935185185185188E-3</v>
      </c>
      <c r="R6" s="95">
        <v>4.9768518518518434E-4</v>
      </c>
      <c r="S6" s="75">
        <v>4.9768518518518434E-4</v>
      </c>
      <c r="T6" s="48">
        <v>6</v>
      </c>
      <c r="U6" s="59">
        <v>4</v>
      </c>
      <c r="V6" s="125">
        <v>12</v>
      </c>
      <c r="W6" s="97">
        <v>1.4780092592592595E-2</v>
      </c>
      <c r="X6" s="41">
        <v>4.918981481481479E-3</v>
      </c>
      <c r="Y6" s="41">
        <v>8.8888888888888906E-3</v>
      </c>
      <c r="Z6" s="43">
        <v>3.7731481481481435E-3</v>
      </c>
      <c r="AA6" s="72">
        <v>2.3402777777777783E-2</v>
      </c>
      <c r="AB6" s="41">
        <v>1.4513888888888892E-2</v>
      </c>
      <c r="AC6" s="50">
        <v>2.6620370370370253E-4</v>
      </c>
      <c r="AD6" s="48">
        <v>11</v>
      </c>
      <c r="AE6" s="48">
        <v>9</v>
      </c>
      <c r="AF6" s="92">
        <f t="shared" si="0"/>
        <v>21</v>
      </c>
      <c r="AH6" s="24">
        <f t="shared" si="2"/>
        <v>-7.8703703703703401E-4</v>
      </c>
      <c r="AI6" s="24">
        <f t="shared" si="3"/>
        <v>-4.9768518518518434E-4</v>
      </c>
      <c r="AJ6" s="24">
        <f t="shared" si="4"/>
        <v>-2.6620370370370253E-4</v>
      </c>
      <c r="AK6" s="24">
        <f t="shared" si="5"/>
        <v>-1.5509259259259209E-3</v>
      </c>
      <c r="AL6" s="149">
        <f t="shared" si="1"/>
        <v>-9.6541786743515545E-2</v>
      </c>
    </row>
    <row r="7" spans="1:38" x14ac:dyDescent="0.25">
      <c r="A7" s="1"/>
      <c r="B7" s="1">
        <v>591</v>
      </c>
      <c r="C7" s="23" t="s">
        <v>119</v>
      </c>
      <c r="D7" s="5">
        <v>1.909722222222222E-2</v>
      </c>
      <c r="E7" s="22">
        <v>4.7800925925925927E-3</v>
      </c>
      <c r="F7" s="132">
        <v>1.0416666666666907E-4</v>
      </c>
      <c r="G7" s="41">
        <v>2.2939814814814816E-2</v>
      </c>
      <c r="H7" s="48">
        <v>3</v>
      </c>
      <c r="I7" s="135">
        <v>1.8159722222222223E-2</v>
      </c>
      <c r="J7" s="86">
        <v>9.3749999999999736E-4</v>
      </c>
      <c r="K7" s="85">
        <v>3</v>
      </c>
      <c r="L7" s="82">
        <v>1.8159722222222223E-2</v>
      </c>
      <c r="M7" s="44">
        <v>5.5092592592592624E-3</v>
      </c>
      <c r="N7" s="56">
        <v>-6.3773148148148114E-3</v>
      </c>
      <c r="O7" s="44">
        <v>2.3252314814814819E-2</v>
      </c>
      <c r="P7" s="49">
        <v>1.7743055555555557E-2</v>
      </c>
      <c r="Q7" s="41">
        <v>2.8124999999999995E-3</v>
      </c>
      <c r="R7" s="95">
        <v>4.1666666666666588E-4</v>
      </c>
      <c r="S7" s="75">
        <v>4.1666666666666588E-4</v>
      </c>
      <c r="T7" s="48">
        <v>7</v>
      </c>
      <c r="U7" s="59">
        <v>5</v>
      </c>
      <c r="V7" s="125">
        <v>8</v>
      </c>
      <c r="W7" s="97">
        <v>1.7743055555555557E-2</v>
      </c>
      <c r="X7" s="41">
        <v>1.9560185185185167E-3</v>
      </c>
      <c r="Y7" s="41">
        <v>5.9259259259259282E-3</v>
      </c>
      <c r="Z7" s="43">
        <v>-5.9837962962962926E-3</v>
      </c>
      <c r="AA7" s="72">
        <v>2.3703703703703703E-2</v>
      </c>
      <c r="AB7" s="41">
        <v>1.7777777777777774E-2</v>
      </c>
      <c r="AC7" s="123">
        <v>-3.4722222222217242E-5</v>
      </c>
      <c r="AD7" s="48">
        <v>28</v>
      </c>
      <c r="AE7" s="48">
        <v>26</v>
      </c>
      <c r="AF7" s="92">
        <f t="shared" si="0"/>
        <v>34</v>
      </c>
      <c r="AH7" s="24">
        <f t="shared" si="2"/>
        <v>-9.3749999999999736E-4</v>
      </c>
      <c r="AI7" s="24">
        <f t="shared" si="3"/>
        <v>-4.1666666666666588E-4</v>
      </c>
      <c r="AJ7" s="24">
        <f t="shared" si="4"/>
        <v>3.4722222222217242E-5</v>
      </c>
      <c r="AK7" s="24">
        <f t="shared" si="5"/>
        <v>-1.319444444444446E-3</v>
      </c>
      <c r="AL7" s="149">
        <f t="shared" si="1"/>
        <v>-6.9090909090909175E-2</v>
      </c>
    </row>
    <row r="8" spans="1:38" x14ac:dyDescent="0.25">
      <c r="A8" s="1"/>
      <c r="B8" s="1">
        <v>526</v>
      </c>
      <c r="C8" s="23" t="s">
        <v>71</v>
      </c>
      <c r="D8" s="5">
        <v>1.9594907407407405E-2</v>
      </c>
      <c r="E8" s="22">
        <v>4.2824074074074084E-3</v>
      </c>
      <c r="F8" s="132">
        <v>3.4722222222224181E-5</v>
      </c>
      <c r="G8" s="41">
        <v>2.3414351851851853E-2</v>
      </c>
      <c r="H8" s="48">
        <v>18</v>
      </c>
      <c r="I8" s="135">
        <v>1.9131944444444444E-2</v>
      </c>
      <c r="J8" s="86">
        <v>4.6296296296296016E-4</v>
      </c>
      <c r="K8" s="85">
        <v>16</v>
      </c>
      <c r="L8" s="82">
        <v>1.9131944444444444E-2</v>
      </c>
      <c r="M8" s="44">
        <v>4.5370370370370408E-3</v>
      </c>
      <c r="N8" s="56">
        <v>-3.8541666666666655E-3</v>
      </c>
      <c r="O8" s="44">
        <v>2.3379629629629632E-2</v>
      </c>
      <c r="P8" s="49">
        <v>1.8842592592592591E-2</v>
      </c>
      <c r="Q8" s="41">
        <v>2.685185185185185E-3</v>
      </c>
      <c r="R8" s="95">
        <v>2.8935185185185314E-4</v>
      </c>
      <c r="S8" s="75">
        <v>2.8935185185185314E-4</v>
      </c>
      <c r="T8" s="48">
        <v>13</v>
      </c>
      <c r="U8" s="59">
        <v>10</v>
      </c>
      <c r="V8" s="125">
        <v>26</v>
      </c>
      <c r="W8" s="97">
        <v>1.8842592592592591E-2</v>
      </c>
      <c r="X8" s="41">
        <v>8.5648148148148237E-4</v>
      </c>
      <c r="Y8" s="41">
        <v>4.8263888888888939E-3</v>
      </c>
      <c r="Z8" s="43">
        <v>-4.0624999999999967E-3</v>
      </c>
      <c r="AA8" s="72">
        <v>2.3414351851851853E-2</v>
      </c>
      <c r="AB8" s="41">
        <v>1.8587962962962959E-2</v>
      </c>
      <c r="AC8" s="50">
        <v>2.5462962962963243E-4</v>
      </c>
      <c r="AD8" s="48">
        <v>12</v>
      </c>
      <c r="AE8" s="48">
        <v>10</v>
      </c>
      <c r="AF8" s="92">
        <f t="shared" si="0"/>
        <v>36</v>
      </c>
      <c r="AH8" s="24">
        <f t="shared" si="2"/>
        <v>-4.6296296296296016E-4</v>
      </c>
      <c r="AI8" s="24">
        <f t="shared" si="3"/>
        <v>-2.8935185185185314E-4</v>
      </c>
      <c r="AJ8" s="24">
        <f t="shared" si="4"/>
        <v>-2.5462962962963243E-4</v>
      </c>
      <c r="AK8" s="24">
        <f t="shared" si="5"/>
        <v>-1.0069444444444457E-3</v>
      </c>
      <c r="AL8" s="149">
        <f t="shared" si="1"/>
        <v>-5.1388068517424765E-2</v>
      </c>
    </row>
    <row r="9" spans="1:38" x14ac:dyDescent="0.25">
      <c r="A9" s="1"/>
      <c r="B9" s="1">
        <v>519</v>
      </c>
      <c r="C9" s="23" t="s">
        <v>53</v>
      </c>
      <c r="D9" s="5">
        <v>1.6944444444444443E-2</v>
      </c>
      <c r="E9" s="22">
        <v>6.9328703703703705E-3</v>
      </c>
      <c r="F9" s="132">
        <v>8.1018518518518462E-5</v>
      </c>
      <c r="G9" s="41">
        <v>2.3333333333333334E-2</v>
      </c>
      <c r="H9" s="48">
        <v>16</v>
      </c>
      <c r="I9" s="135">
        <v>1.6400462962962964E-2</v>
      </c>
      <c r="J9" s="86">
        <v>5.4398148148147862E-4</v>
      </c>
      <c r="K9" s="85">
        <v>14</v>
      </c>
      <c r="L9" s="82">
        <v>1.6400462962962964E-2</v>
      </c>
      <c r="M9" s="44">
        <v>7.2685185185185214E-3</v>
      </c>
      <c r="N9" s="56">
        <v>-2.9050925925925893E-3</v>
      </c>
      <c r="O9" s="44">
        <v>2.3391203703703706E-2</v>
      </c>
      <c r="P9" s="49">
        <v>1.6122685185185184E-2</v>
      </c>
      <c r="Q9" s="41">
        <v>2.673611111111111E-3</v>
      </c>
      <c r="R9" s="95">
        <v>2.7777777777777957E-4</v>
      </c>
      <c r="S9" s="75">
        <v>2.7777777777777957E-4</v>
      </c>
      <c r="T9" s="48">
        <v>15</v>
      </c>
      <c r="U9" s="59">
        <v>12</v>
      </c>
      <c r="V9" s="125">
        <v>26</v>
      </c>
      <c r="W9" s="97">
        <v>1.6122685185185184E-2</v>
      </c>
      <c r="X9" s="41">
        <v>3.5763888888888894E-3</v>
      </c>
      <c r="Y9" s="41">
        <v>7.5462962962963009E-3</v>
      </c>
      <c r="Z9" s="43">
        <v>-2.6273148148148098E-3</v>
      </c>
      <c r="AA9" s="72">
        <v>2.3518518518518518E-2</v>
      </c>
      <c r="AB9" s="41">
        <v>1.5972222222222218E-2</v>
      </c>
      <c r="AC9" s="50">
        <v>1.5046296296296682E-4</v>
      </c>
      <c r="AD9" s="48">
        <v>18</v>
      </c>
      <c r="AE9" s="48">
        <v>16</v>
      </c>
      <c r="AF9" s="92">
        <f t="shared" si="0"/>
        <v>42</v>
      </c>
      <c r="AH9" s="24">
        <f t="shared" si="2"/>
        <v>-5.4398148148147862E-4</v>
      </c>
      <c r="AI9" s="24">
        <f t="shared" si="3"/>
        <v>-2.7777777777777957E-4</v>
      </c>
      <c r="AJ9" s="24">
        <f t="shared" si="4"/>
        <v>-1.5046296296296682E-4</v>
      </c>
      <c r="AK9" s="24">
        <f t="shared" si="5"/>
        <v>-9.7222222222222501E-4</v>
      </c>
      <c r="AL9" s="149">
        <f t="shared" si="1"/>
        <v>-5.7377049180328037E-2</v>
      </c>
    </row>
    <row r="10" spans="1:38" x14ac:dyDescent="0.25">
      <c r="A10" s="1"/>
      <c r="B10" s="1">
        <v>563</v>
      </c>
      <c r="C10" s="23" t="s">
        <v>99</v>
      </c>
      <c r="D10" s="5">
        <v>1.6921296296296299E-2</v>
      </c>
      <c r="E10" s="22">
        <v>6.9560185185185142E-3</v>
      </c>
      <c r="F10" s="132">
        <v>2.3148148148143671E-5</v>
      </c>
      <c r="G10" s="41">
        <v>2.3032407407407404E-2</v>
      </c>
      <c r="H10" s="48">
        <v>5</v>
      </c>
      <c r="I10" s="135">
        <v>1.607638888888889E-2</v>
      </c>
      <c r="J10" s="86">
        <v>8.449074074074088E-4</v>
      </c>
      <c r="K10" s="85">
        <v>5</v>
      </c>
      <c r="L10" s="82">
        <v>1.607638888888889E-2</v>
      </c>
      <c r="M10" s="44">
        <v>7.5925925925925952E-3</v>
      </c>
      <c r="N10" s="56">
        <v>-1.2152777777777787E-3</v>
      </c>
      <c r="O10" s="44">
        <v>2.3460648148148151E-2</v>
      </c>
      <c r="P10" s="49">
        <v>1.5868055555555555E-2</v>
      </c>
      <c r="Q10" s="41">
        <v>2.6041666666666665E-3</v>
      </c>
      <c r="R10" s="95">
        <v>2.0833333333333467E-4</v>
      </c>
      <c r="S10" s="75">
        <v>2.0833333333333467E-4</v>
      </c>
      <c r="T10" s="48">
        <v>18</v>
      </c>
      <c r="U10" s="59">
        <v>15</v>
      </c>
      <c r="V10" s="125">
        <v>20</v>
      </c>
      <c r="W10" s="97">
        <v>1.5868055555555555E-2</v>
      </c>
      <c r="X10" s="41">
        <v>3.8310185185185183E-3</v>
      </c>
      <c r="Y10" s="41">
        <v>7.8009259259259299E-3</v>
      </c>
      <c r="Z10" s="43">
        <v>-1.1689814814814809E-3</v>
      </c>
      <c r="AA10" s="72">
        <v>2.3645833333333335E-2</v>
      </c>
      <c r="AB10" s="41">
        <v>1.5844907407407405E-2</v>
      </c>
      <c r="AC10" s="50">
        <v>2.314814814815061E-5</v>
      </c>
      <c r="AD10" s="48">
        <v>24</v>
      </c>
      <c r="AE10" s="48">
        <v>22</v>
      </c>
      <c r="AF10" s="92">
        <f t="shared" si="0"/>
        <v>42</v>
      </c>
      <c r="AH10" s="24">
        <f t="shared" si="2"/>
        <v>-8.449074074074088E-4</v>
      </c>
      <c r="AI10" s="24">
        <f t="shared" si="3"/>
        <v>-2.0833333333333467E-4</v>
      </c>
      <c r="AJ10" s="24">
        <f t="shared" si="4"/>
        <v>-2.314814814815061E-5</v>
      </c>
      <c r="AK10" s="24">
        <f t="shared" si="5"/>
        <v>-1.0763888888888941E-3</v>
      </c>
      <c r="AL10" s="149">
        <f t="shared" si="1"/>
        <v>-6.3611491108071433E-2</v>
      </c>
    </row>
    <row r="11" spans="1:38" x14ac:dyDescent="0.25">
      <c r="A11" s="1"/>
      <c r="B11" s="1">
        <v>538</v>
      </c>
      <c r="C11" s="23" t="s">
        <v>69</v>
      </c>
      <c r="D11" s="5">
        <v>1.9317129629629629E-2</v>
      </c>
      <c r="E11" s="22">
        <v>4.5601851851851845E-3</v>
      </c>
      <c r="F11" s="132">
        <v>1.1574074074074264E-4</v>
      </c>
      <c r="G11" s="41">
        <v>2.3252314814814812E-2</v>
      </c>
      <c r="H11" s="48">
        <v>15</v>
      </c>
      <c r="I11" s="135">
        <v>1.8692129629629628E-2</v>
      </c>
      <c r="J11" s="86">
        <v>6.2500000000000056E-4</v>
      </c>
      <c r="K11" s="85">
        <v>13</v>
      </c>
      <c r="L11" s="82">
        <v>1.8692129629629628E-2</v>
      </c>
      <c r="M11" s="44">
        <v>4.9768518518518573E-3</v>
      </c>
      <c r="N11" s="56">
        <v>-2.3379629629629653E-3</v>
      </c>
      <c r="O11" s="44">
        <v>2.3530092592592596E-2</v>
      </c>
      <c r="P11" s="49">
        <v>1.8553240740740738E-2</v>
      </c>
      <c r="Q11" s="41">
        <v>2.5347222222222221E-3</v>
      </c>
      <c r="R11" s="95">
        <v>1.3888888888888978E-4</v>
      </c>
      <c r="S11" s="75">
        <v>1.3888888888888978E-4</v>
      </c>
      <c r="T11" s="48">
        <v>27</v>
      </c>
      <c r="U11" s="59">
        <v>24</v>
      </c>
      <c r="V11" s="125">
        <v>37</v>
      </c>
      <c r="W11" s="97">
        <v>1.8553240740740738E-2</v>
      </c>
      <c r="X11" s="41">
        <v>1.1458333333333355E-3</v>
      </c>
      <c r="Y11" s="41">
        <v>5.1157407407407471E-3</v>
      </c>
      <c r="Z11" s="43">
        <v>-2.5462962962962965E-3</v>
      </c>
      <c r="AA11" s="72">
        <v>2.3391203703703702E-2</v>
      </c>
      <c r="AB11" s="41">
        <v>1.8275462962962955E-2</v>
      </c>
      <c r="AC11" s="50">
        <v>2.7777777777778304E-4</v>
      </c>
      <c r="AD11" s="48">
        <v>10</v>
      </c>
      <c r="AE11" s="48">
        <v>8</v>
      </c>
      <c r="AF11" s="92">
        <f t="shared" si="0"/>
        <v>45</v>
      </c>
      <c r="AH11" s="24">
        <f t="shared" si="2"/>
        <v>-6.2500000000000056E-4</v>
      </c>
      <c r="AI11" s="24">
        <f t="shared" si="3"/>
        <v>-1.3888888888888978E-4</v>
      </c>
      <c r="AJ11" s="24">
        <f t="shared" si="4"/>
        <v>-2.7777777777778304E-4</v>
      </c>
      <c r="AK11" s="24">
        <f t="shared" si="5"/>
        <v>-1.0416666666666734E-3</v>
      </c>
      <c r="AL11" s="149">
        <f t="shared" si="1"/>
        <v>-5.3924505692031506E-2</v>
      </c>
    </row>
    <row r="12" spans="1:38" x14ac:dyDescent="0.25">
      <c r="A12" s="1"/>
      <c r="B12" s="1">
        <v>545</v>
      </c>
      <c r="C12" s="23" t="s">
        <v>30</v>
      </c>
      <c r="D12" s="5">
        <v>1.5370370370370369E-2</v>
      </c>
      <c r="E12" s="22">
        <v>8.5069444444444437E-3</v>
      </c>
      <c r="F12" s="132">
        <v>1.3888888888888805E-4</v>
      </c>
      <c r="G12" s="41">
        <v>2.3368055555555555E-2</v>
      </c>
      <c r="H12" s="48">
        <v>17</v>
      </c>
      <c r="I12" s="135">
        <v>1.4861111111111111E-2</v>
      </c>
      <c r="J12" s="86">
        <v>5.0925925925925791E-4</v>
      </c>
      <c r="K12" s="85">
        <v>15</v>
      </c>
      <c r="L12" s="82">
        <v>1.4861111111111111E-2</v>
      </c>
      <c r="M12" s="44">
        <v>8.8078703703703739E-3</v>
      </c>
      <c r="N12" s="56">
        <v>1.5856481481481503E-3</v>
      </c>
      <c r="O12" s="44">
        <v>2.3506944444444448E-2</v>
      </c>
      <c r="P12" s="49">
        <v>1.4699074074074074E-2</v>
      </c>
      <c r="Q12" s="41">
        <v>2.5578703703703705E-3</v>
      </c>
      <c r="R12" s="95">
        <v>1.6203703703703692E-4</v>
      </c>
      <c r="S12" s="75">
        <v>1.6203703703703692E-4</v>
      </c>
      <c r="T12" s="48">
        <v>20</v>
      </c>
      <c r="U12" s="59">
        <v>17</v>
      </c>
      <c r="V12" s="125">
        <v>32</v>
      </c>
      <c r="W12" s="97">
        <v>1.4699074074074074E-2</v>
      </c>
      <c r="X12" s="41">
        <v>4.9999999999999992E-3</v>
      </c>
      <c r="Y12" s="41">
        <v>8.9699074074074108E-3</v>
      </c>
      <c r="Z12" s="43">
        <v>1.7476851851851872E-3</v>
      </c>
      <c r="AA12" s="72">
        <v>2.3634259259259258E-2</v>
      </c>
      <c r="AB12" s="41">
        <v>1.4664351851851847E-2</v>
      </c>
      <c r="AC12" s="50">
        <v>3.472222222222765E-5</v>
      </c>
      <c r="AD12" s="48">
        <v>23</v>
      </c>
      <c r="AE12" s="48">
        <v>21</v>
      </c>
      <c r="AF12" s="92">
        <f t="shared" si="0"/>
        <v>53</v>
      </c>
      <c r="AH12" s="24">
        <f t="shared" si="2"/>
        <v>-5.0925925925925791E-4</v>
      </c>
      <c r="AI12" s="24">
        <f t="shared" si="3"/>
        <v>-1.6203703703703692E-4</v>
      </c>
      <c r="AJ12" s="24">
        <f t="shared" si="4"/>
        <v>-3.472222222222765E-5</v>
      </c>
      <c r="AK12" s="24">
        <f t="shared" si="5"/>
        <v>-7.0601851851852249E-4</v>
      </c>
      <c r="AL12" s="149">
        <f t="shared" si="1"/>
        <v>-4.5933734939759295E-2</v>
      </c>
    </row>
    <row r="13" spans="1:38" x14ac:dyDescent="0.25">
      <c r="A13" s="1"/>
      <c r="B13" s="1">
        <v>548</v>
      </c>
      <c r="C13" s="23" t="s">
        <v>63</v>
      </c>
      <c r="D13" s="5">
        <v>1.8576388888888889E-2</v>
      </c>
      <c r="E13" s="22">
        <v>5.3009259259259242E-3</v>
      </c>
      <c r="F13" s="132">
        <v>1.157407407407357E-5</v>
      </c>
      <c r="G13" s="41">
        <v>2.3495370370370371E-2</v>
      </c>
      <c r="H13" s="48">
        <v>21</v>
      </c>
      <c r="I13" s="135">
        <v>1.8194444444444447E-2</v>
      </c>
      <c r="J13" s="86">
        <v>3.819444444444417E-4</v>
      </c>
      <c r="K13" s="85">
        <v>18</v>
      </c>
      <c r="L13" s="82">
        <v>1.8194444444444447E-2</v>
      </c>
      <c r="M13" s="44">
        <v>5.4745370370370382E-3</v>
      </c>
      <c r="N13" s="56">
        <v>-1.9907407407407374E-3</v>
      </c>
      <c r="O13" s="44">
        <v>2.3368055555555559E-2</v>
      </c>
      <c r="P13" s="49">
        <v>1.789351851851852E-2</v>
      </c>
      <c r="Q13" s="41">
        <v>2.6967592592592594E-3</v>
      </c>
      <c r="R13" s="95">
        <v>3.0092592592592671E-4</v>
      </c>
      <c r="S13" s="75">
        <v>3.0092592592592671E-4</v>
      </c>
      <c r="T13" s="48">
        <v>12</v>
      </c>
      <c r="U13" s="59">
        <v>9</v>
      </c>
      <c r="V13" s="125">
        <v>27</v>
      </c>
      <c r="W13" s="97">
        <v>1.789351851851852E-2</v>
      </c>
      <c r="X13" s="41">
        <v>1.8055555555555533E-3</v>
      </c>
      <c r="Y13" s="41">
        <v>5.7754629629629649E-3</v>
      </c>
      <c r="Z13" s="43">
        <v>-1.7708333333333291E-3</v>
      </c>
      <c r="AA13" s="72">
        <v>2.3738425925925923E-2</v>
      </c>
      <c r="AB13" s="41">
        <v>1.7962962962962958E-2</v>
      </c>
      <c r="AC13" s="123">
        <v>-6.9444444444437953E-5</v>
      </c>
      <c r="AD13" s="48">
        <v>30</v>
      </c>
      <c r="AE13" s="48">
        <v>28</v>
      </c>
      <c r="AF13" s="92">
        <f t="shared" si="0"/>
        <v>55</v>
      </c>
      <c r="AH13" s="24">
        <f t="shared" si="2"/>
        <v>-3.819444444444417E-4</v>
      </c>
      <c r="AI13" s="24">
        <f t="shared" si="3"/>
        <v>-3.0092592592592671E-4</v>
      </c>
      <c r="AJ13" s="24">
        <f t="shared" si="4"/>
        <v>6.9444444444437953E-5</v>
      </c>
      <c r="AK13" s="24">
        <f t="shared" si="5"/>
        <v>-6.1342592592593045E-4</v>
      </c>
      <c r="AL13" s="149">
        <f t="shared" si="1"/>
        <v>-3.3021806853582795E-2</v>
      </c>
    </row>
    <row r="14" spans="1:38" x14ac:dyDescent="0.25">
      <c r="A14" s="1"/>
      <c r="B14" s="1">
        <v>530</v>
      </c>
      <c r="C14" s="23" t="s">
        <v>58</v>
      </c>
      <c r="D14" s="5">
        <v>1.7222222222222222E-2</v>
      </c>
      <c r="E14" s="22">
        <v>6.6550925925925909E-3</v>
      </c>
      <c r="F14" s="132">
        <v>9.2592592592592032E-5</v>
      </c>
      <c r="G14" s="41">
        <v>2.3692129629629629E-2</v>
      </c>
      <c r="H14" s="48">
        <v>35</v>
      </c>
      <c r="I14" s="135">
        <v>1.7037037037037038E-2</v>
      </c>
      <c r="J14" s="86">
        <v>1.8518518518518406E-4</v>
      </c>
      <c r="K14" s="85">
        <v>32</v>
      </c>
      <c r="L14" s="82">
        <v>1.7037037037037038E-2</v>
      </c>
      <c r="M14" s="44">
        <v>6.6319444444444473E-3</v>
      </c>
      <c r="N14" s="56">
        <v>-2.3958333333333331E-3</v>
      </c>
      <c r="O14" s="44">
        <v>2.3344907407407411E-2</v>
      </c>
      <c r="P14" s="49">
        <v>1.6712962962962964E-2</v>
      </c>
      <c r="Q14" s="41">
        <v>2.7199074074074074E-3</v>
      </c>
      <c r="R14" s="95">
        <v>3.2407407407407385E-4</v>
      </c>
      <c r="S14" s="75">
        <v>3.2407407407407385E-4</v>
      </c>
      <c r="T14" s="48">
        <v>9</v>
      </c>
      <c r="U14" s="59">
        <v>7</v>
      </c>
      <c r="V14" s="125">
        <v>39</v>
      </c>
      <c r="W14" s="97">
        <v>1.6712962962962964E-2</v>
      </c>
      <c r="X14" s="41">
        <v>2.9861111111111095E-3</v>
      </c>
      <c r="Y14" s="41">
        <v>6.9560185185185211E-3</v>
      </c>
      <c r="Z14" s="43">
        <v>-2.0717592592592593E-3</v>
      </c>
      <c r="AA14" s="72">
        <v>2.3622685185185188E-2</v>
      </c>
      <c r="AB14" s="41">
        <v>1.6666666666666666E-2</v>
      </c>
      <c r="AC14" s="50">
        <v>4.6296296296297751E-5</v>
      </c>
      <c r="AD14" s="48">
        <v>22</v>
      </c>
      <c r="AE14" s="48">
        <v>19</v>
      </c>
      <c r="AF14" s="92">
        <f t="shared" si="0"/>
        <v>58</v>
      </c>
      <c r="AH14" s="24">
        <f t="shared" si="2"/>
        <v>-1.8518518518518406E-4</v>
      </c>
      <c r="AI14" s="24">
        <f t="shared" si="3"/>
        <v>-3.2407407407407385E-4</v>
      </c>
      <c r="AJ14" s="24">
        <f t="shared" si="4"/>
        <v>-4.6296296296297751E-5</v>
      </c>
      <c r="AK14" s="24">
        <f t="shared" si="5"/>
        <v>-5.5555555555555566E-4</v>
      </c>
      <c r="AL14" s="149">
        <f t="shared" si="1"/>
        <v>-3.2258064516129038E-2</v>
      </c>
    </row>
    <row r="15" spans="1:38" x14ac:dyDescent="0.25">
      <c r="A15" s="1"/>
      <c r="B15" s="1">
        <v>569</v>
      </c>
      <c r="C15" s="23" t="s">
        <v>88</v>
      </c>
      <c r="D15" s="5">
        <v>1.6597222222222222E-2</v>
      </c>
      <c r="E15" s="22">
        <v>7.2800925925925915E-3</v>
      </c>
      <c r="F15" s="132">
        <v>1.157407407407704E-5</v>
      </c>
      <c r="G15" s="52" t="s">
        <v>125</v>
      </c>
      <c r="H15" s="48"/>
      <c r="I15" s="134" t="s">
        <v>125</v>
      </c>
      <c r="J15" s="80"/>
      <c r="K15" s="87">
        <v>60</v>
      </c>
      <c r="L15" s="82">
        <v>1.6597222222222222E-2</v>
      </c>
      <c r="M15" s="44">
        <v>7.0717592592592637E-3</v>
      </c>
      <c r="N15" s="56">
        <v>2.6041666666666678E-3</v>
      </c>
      <c r="O15" s="44">
        <v>2.3067129629629632E-2</v>
      </c>
      <c r="P15" s="49">
        <v>1.5995370370370368E-2</v>
      </c>
      <c r="Q15" s="41">
        <v>2.9976851851851848E-3</v>
      </c>
      <c r="R15" s="95"/>
      <c r="S15" s="75">
        <v>6.0185185185185341E-4</v>
      </c>
      <c r="T15" s="48">
        <v>5</v>
      </c>
      <c r="U15" s="59">
        <v>3</v>
      </c>
      <c r="V15" s="125">
        <v>63</v>
      </c>
      <c r="W15" s="97">
        <v>1.5995370370370368E-2</v>
      </c>
      <c r="X15" s="41">
        <v>3.7037037037037056E-3</v>
      </c>
      <c r="Y15" s="41">
        <v>7.6736111111111172E-3</v>
      </c>
      <c r="Z15" s="43">
        <v>3.2060185185185212E-3</v>
      </c>
      <c r="AA15" s="72">
        <v>2.3310185185185187E-2</v>
      </c>
      <c r="AB15" s="41">
        <v>1.563657407407407E-2</v>
      </c>
      <c r="AC15" s="50">
        <v>3.5879629629629803E-4</v>
      </c>
      <c r="AD15" s="48">
        <v>7</v>
      </c>
      <c r="AE15" s="48">
        <v>5</v>
      </c>
      <c r="AF15" s="92">
        <f t="shared" si="0"/>
        <v>68</v>
      </c>
      <c r="AH15" s="145" t="s">
        <v>125</v>
      </c>
      <c r="AI15" s="146">
        <f>P15-D15</f>
        <v>-6.0185185185185341E-4</v>
      </c>
      <c r="AJ15" s="24">
        <f t="shared" si="4"/>
        <v>-3.5879629629629803E-4</v>
      </c>
      <c r="AK15" s="24">
        <f>+AI15+AJ15</f>
        <v>-9.6064814814815144E-4</v>
      </c>
      <c r="AL15" s="149">
        <f t="shared" si="1"/>
        <v>-5.7880055788005778E-2</v>
      </c>
    </row>
    <row r="16" spans="1:38" x14ac:dyDescent="0.25">
      <c r="A16" s="1"/>
      <c r="B16" s="1">
        <v>506</v>
      </c>
      <c r="C16" s="23" t="s">
        <v>14</v>
      </c>
      <c r="D16" s="5">
        <v>1.3495370370370371E-2</v>
      </c>
      <c r="E16" s="22">
        <v>1.0381944444444442E-2</v>
      </c>
      <c r="F16" s="132">
        <v>2.777777777777761E-4</v>
      </c>
      <c r="G16" s="41">
        <v>2.3657407407407408E-2</v>
      </c>
      <c r="H16" s="48">
        <v>31</v>
      </c>
      <c r="I16" s="135">
        <v>1.3275462962962966E-2</v>
      </c>
      <c r="J16" s="86">
        <v>2.1990740740740478E-4</v>
      </c>
      <c r="K16" s="85">
        <v>28</v>
      </c>
      <c r="L16" s="82">
        <v>1.3275462962962966E-2</v>
      </c>
      <c r="M16" s="44">
        <v>1.0393518518518519E-2</v>
      </c>
      <c r="N16" s="56">
        <v>2.8009259259259237E-3</v>
      </c>
      <c r="O16" s="44">
        <v>2.3518518518518522E-2</v>
      </c>
      <c r="P16" s="49">
        <v>1.3125000000000003E-2</v>
      </c>
      <c r="Q16" s="41">
        <v>2.5462962962962961E-3</v>
      </c>
      <c r="R16" s="95">
        <v>1.5046296296296335E-4</v>
      </c>
      <c r="S16" s="75">
        <v>1.5046296296296335E-4</v>
      </c>
      <c r="T16" s="48">
        <v>24</v>
      </c>
      <c r="U16" s="59">
        <v>21</v>
      </c>
      <c r="V16" s="125">
        <v>49</v>
      </c>
      <c r="W16" s="97">
        <v>1.3125000000000003E-2</v>
      </c>
      <c r="X16" s="41">
        <v>6.5740740740740707E-3</v>
      </c>
      <c r="Y16" s="41">
        <v>1.0543981481481482E-2</v>
      </c>
      <c r="Z16" s="43">
        <v>2.7430555555555524E-3</v>
      </c>
      <c r="AA16" s="72">
        <v>2.3645833333333335E-2</v>
      </c>
      <c r="AB16" s="41">
        <v>1.3101851851851852E-2</v>
      </c>
      <c r="AC16" s="50">
        <v>2.314814814815061E-5</v>
      </c>
      <c r="AD16" s="48">
        <v>25</v>
      </c>
      <c r="AE16" s="48">
        <v>23</v>
      </c>
      <c r="AF16" s="92">
        <f t="shared" si="0"/>
        <v>72</v>
      </c>
      <c r="AH16" s="24">
        <f t="shared" si="2"/>
        <v>-2.1990740740740478E-4</v>
      </c>
      <c r="AI16" s="24">
        <f t="shared" si="3"/>
        <v>-1.5046296296296335E-4</v>
      </c>
      <c r="AJ16" s="24">
        <f t="shared" si="4"/>
        <v>-2.314814814815061E-5</v>
      </c>
      <c r="AK16" s="24">
        <f t="shared" si="5"/>
        <v>-3.9351851851851874E-4</v>
      </c>
      <c r="AL16" s="149">
        <f t="shared" si="1"/>
        <v>-2.9159519725557477E-2</v>
      </c>
    </row>
    <row r="17" spans="1:38" x14ac:dyDescent="0.25">
      <c r="A17" s="1"/>
      <c r="B17" s="1">
        <v>558</v>
      </c>
      <c r="C17" s="23" t="s">
        <v>16</v>
      </c>
      <c r="D17" s="5">
        <v>1.3773148148148147E-2</v>
      </c>
      <c r="E17" s="22">
        <v>1.0104166666666666E-2</v>
      </c>
      <c r="F17" s="132">
        <v>4.6296296296297751E-5</v>
      </c>
      <c r="G17" s="41">
        <v>2.359953703703704E-2</v>
      </c>
      <c r="H17" s="48">
        <v>25</v>
      </c>
      <c r="I17" s="135">
        <v>1.3495370370370375E-2</v>
      </c>
      <c r="J17" s="86">
        <v>2.7777777777777263E-4</v>
      </c>
      <c r="K17" s="85">
        <v>22</v>
      </c>
      <c r="L17" s="82">
        <v>1.3495370370370375E-2</v>
      </c>
      <c r="M17" s="44">
        <v>1.0173611111111111E-2</v>
      </c>
      <c r="N17" s="56">
        <v>3.6226851851851819E-3</v>
      </c>
      <c r="O17" s="44">
        <v>2.3692129629629632E-2</v>
      </c>
      <c r="P17" s="49">
        <v>1.3518518518518522E-2</v>
      </c>
      <c r="Q17" s="41">
        <v>2.3726851851851851E-3</v>
      </c>
      <c r="R17" s="95">
        <v>-2.3148148148147141E-5</v>
      </c>
      <c r="S17" s="76">
        <v>-2.3148148148147141E-5</v>
      </c>
      <c r="T17" s="48">
        <v>39</v>
      </c>
      <c r="U17" s="59">
        <v>36</v>
      </c>
      <c r="V17" s="125">
        <v>58</v>
      </c>
      <c r="W17" s="97">
        <v>1.3495370370370375E-2</v>
      </c>
      <c r="X17" s="41">
        <v>6.2037037037036991E-3</v>
      </c>
      <c r="Y17" s="41">
        <v>1.0173611111111111E-2</v>
      </c>
      <c r="Z17" s="43">
        <v>3.6226851851851819E-3</v>
      </c>
      <c r="AA17" s="72">
        <v>2.3506944444444445E-2</v>
      </c>
      <c r="AB17" s="41">
        <v>1.3333333333333334E-2</v>
      </c>
      <c r="AC17" s="50">
        <v>1.6203703703704039E-4</v>
      </c>
      <c r="AD17" s="48">
        <v>17</v>
      </c>
      <c r="AE17" s="48">
        <v>15</v>
      </c>
      <c r="AF17" s="92">
        <f t="shared" si="0"/>
        <v>73</v>
      </c>
      <c r="AH17" s="24">
        <f t="shared" si="2"/>
        <v>-2.7777777777777263E-4</v>
      </c>
      <c r="AI17" s="24">
        <f t="shared" si="3"/>
        <v>2.3148148148147141E-5</v>
      </c>
      <c r="AJ17" s="24">
        <f t="shared" si="4"/>
        <v>-1.8518518518518753E-4</v>
      </c>
      <c r="AK17" s="24">
        <f t="shared" si="5"/>
        <v>-4.3981481481481302E-4</v>
      </c>
      <c r="AL17" s="149">
        <f t="shared" si="1"/>
        <v>-3.193277310924357E-2</v>
      </c>
    </row>
    <row r="18" spans="1:38" x14ac:dyDescent="0.25">
      <c r="A18" s="1"/>
      <c r="B18" s="1">
        <v>513</v>
      </c>
      <c r="C18" s="23" t="s">
        <v>50</v>
      </c>
      <c r="D18" s="5">
        <v>1.6712962962962961E-2</v>
      </c>
      <c r="E18" s="22">
        <v>7.1643518518518523E-3</v>
      </c>
      <c r="F18" s="132">
        <v>3.4722222222224181E-5</v>
      </c>
      <c r="G18" s="41">
        <v>2.3090277777777779E-2</v>
      </c>
      <c r="H18" s="48">
        <v>9</v>
      </c>
      <c r="I18" s="135">
        <v>1.5925925925925927E-2</v>
      </c>
      <c r="J18" s="86">
        <v>7.8703703703703401E-4</v>
      </c>
      <c r="K18" s="85">
        <v>9</v>
      </c>
      <c r="L18" s="82">
        <v>1.5925925925925927E-2</v>
      </c>
      <c r="M18" s="44">
        <v>7.7430555555555586E-3</v>
      </c>
      <c r="N18" s="56">
        <v>-2.4305555555555539E-4</v>
      </c>
      <c r="O18" s="44">
        <v>2.3356481481481485E-2</v>
      </c>
      <c r="P18" s="49">
        <v>1.5613425925925926E-2</v>
      </c>
      <c r="Q18" s="41">
        <v>2.7083333333333334E-3</v>
      </c>
      <c r="R18" s="95">
        <v>3.1250000000000028E-4</v>
      </c>
      <c r="S18" s="75">
        <v>3.1250000000000028E-4</v>
      </c>
      <c r="T18" s="48">
        <v>11</v>
      </c>
      <c r="U18" s="59">
        <v>8</v>
      </c>
      <c r="V18" s="125">
        <v>17</v>
      </c>
      <c r="W18" s="97">
        <v>1.5613425925925926E-2</v>
      </c>
      <c r="X18" s="41">
        <v>4.0856481481481473E-3</v>
      </c>
      <c r="Y18" s="41">
        <v>8.0555555555555589E-3</v>
      </c>
      <c r="Z18" s="43">
        <v>6.9444444444444892E-5</v>
      </c>
      <c r="AA18" s="72" t="s">
        <v>125</v>
      </c>
      <c r="AB18" s="72" t="s">
        <v>125</v>
      </c>
      <c r="AC18" s="41"/>
      <c r="AD18" s="52"/>
      <c r="AE18" s="61">
        <v>57</v>
      </c>
      <c r="AF18" s="92">
        <f t="shared" si="0"/>
        <v>74</v>
      </c>
      <c r="AH18" s="24">
        <f t="shared" si="2"/>
        <v>-7.8703703703703401E-4</v>
      </c>
      <c r="AI18" s="24">
        <f t="shared" si="3"/>
        <v>-3.1250000000000028E-4</v>
      </c>
      <c r="AJ18" s="145" t="s">
        <v>125</v>
      </c>
      <c r="AK18" s="24">
        <f>AH18+AI18</f>
        <v>-1.0995370370370343E-3</v>
      </c>
      <c r="AL18" s="149">
        <f t="shared" si="1"/>
        <v>-6.578947368421037E-2</v>
      </c>
    </row>
    <row r="19" spans="1:38" x14ac:dyDescent="0.25">
      <c r="A19" s="1"/>
      <c r="B19" s="1">
        <v>510</v>
      </c>
      <c r="C19" s="23" t="s">
        <v>74</v>
      </c>
      <c r="D19" s="5">
        <v>1.9675925925925927E-2</v>
      </c>
      <c r="E19" s="22">
        <v>4.2013888888888865E-3</v>
      </c>
      <c r="F19" s="132">
        <v>8.1018518518518462E-5</v>
      </c>
      <c r="G19" s="41">
        <v>2.3541666666666666E-2</v>
      </c>
      <c r="H19" s="48">
        <v>22</v>
      </c>
      <c r="I19" s="135">
        <v>1.9340277777777779E-2</v>
      </c>
      <c r="J19" s="86">
        <v>3.3564814814814742E-4</v>
      </c>
      <c r="K19" s="85">
        <v>19</v>
      </c>
      <c r="L19" s="82">
        <v>1.9340277777777779E-2</v>
      </c>
      <c r="M19" s="44">
        <v>4.3287037037037061E-3</v>
      </c>
      <c r="N19" s="56">
        <v>-5.4976851851851853E-3</v>
      </c>
      <c r="O19" s="44">
        <v>2.3530092592592596E-2</v>
      </c>
      <c r="P19" s="49">
        <v>1.9201388888888889E-2</v>
      </c>
      <c r="Q19" s="41">
        <v>2.5347222222222221E-3</v>
      </c>
      <c r="R19" s="95">
        <v>1.3888888888888978E-4</v>
      </c>
      <c r="S19" s="75">
        <v>1.3888888888888978E-4</v>
      </c>
      <c r="T19" s="48">
        <v>26</v>
      </c>
      <c r="U19" s="59">
        <v>23</v>
      </c>
      <c r="V19" s="125">
        <v>42</v>
      </c>
      <c r="W19" s="97">
        <v>1.9201388888888889E-2</v>
      </c>
      <c r="X19" s="41">
        <v>4.9768518518518434E-4</v>
      </c>
      <c r="Y19" s="41">
        <v>4.4675925925925959E-3</v>
      </c>
      <c r="Z19" s="43">
        <v>-5.4629629629629611E-3</v>
      </c>
      <c r="AA19" s="72">
        <v>2.3865740740740743E-2</v>
      </c>
      <c r="AB19" s="41">
        <v>1.9398148148148147E-2</v>
      </c>
      <c r="AC19" s="123">
        <v>-1.9675925925925764E-4</v>
      </c>
      <c r="AD19" s="48">
        <v>39</v>
      </c>
      <c r="AE19" s="48">
        <v>36</v>
      </c>
      <c r="AF19" s="92">
        <f t="shared" si="0"/>
        <v>78</v>
      </c>
      <c r="AH19" s="24">
        <f t="shared" si="2"/>
        <v>-3.3564814814814742E-4</v>
      </c>
      <c r="AI19" s="24">
        <f t="shared" si="3"/>
        <v>-1.3888888888888978E-4</v>
      </c>
      <c r="AJ19" s="24">
        <f t="shared" si="4"/>
        <v>1.9675925925925764E-4</v>
      </c>
      <c r="AK19" s="24">
        <f t="shared" si="5"/>
        <v>-2.7777777777777957E-4</v>
      </c>
      <c r="AL19" s="149">
        <f t="shared" si="1"/>
        <v>-1.411764705882362E-2</v>
      </c>
    </row>
    <row r="20" spans="1:38" x14ac:dyDescent="0.25">
      <c r="A20" s="1"/>
      <c r="B20" s="1">
        <v>582</v>
      </c>
      <c r="C20" s="23" t="s">
        <v>98</v>
      </c>
      <c r="D20" s="5">
        <v>2.1087962962962961E-2</v>
      </c>
      <c r="E20" s="22">
        <v>2.7893518518518519E-3</v>
      </c>
      <c r="F20" s="132">
        <v>1.1574074074074611E-4</v>
      </c>
      <c r="G20" s="41">
        <v>2.3067129629629632E-2</v>
      </c>
      <c r="H20" s="48">
        <v>7</v>
      </c>
      <c r="I20" s="135">
        <v>2.027777777777778E-2</v>
      </c>
      <c r="J20" s="86">
        <v>8.1018518518518115E-4</v>
      </c>
      <c r="K20" s="85">
        <v>7</v>
      </c>
      <c r="L20" s="82">
        <v>2.027777777777778E-2</v>
      </c>
      <c r="M20" s="44">
        <v>3.3912037037037053E-3</v>
      </c>
      <c r="N20" s="56">
        <v>1.7013888888888842E-3</v>
      </c>
      <c r="O20" s="44">
        <v>2.3437500000000003E-2</v>
      </c>
      <c r="P20" s="49">
        <v>2.0046296296296298E-2</v>
      </c>
      <c r="Q20" s="41">
        <v>2.627314814814815E-3</v>
      </c>
      <c r="R20" s="95">
        <v>2.3148148148148182E-4</v>
      </c>
      <c r="S20" s="75">
        <v>2.3148148148148182E-4</v>
      </c>
      <c r="T20" s="48">
        <v>17</v>
      </c>
      <c r="U20" s="59">
        <v>14</v>
      </c>
      <c r="V20" s="125">
        <v>21</v>
      </c>
      <c r="W20" s="97">
        <v>2.0046296296296298E-2</v>
      </c>
      <c r="X20" s="41">
        <v>-3.4722222222222446E-4</v>
      </c>
      <c r="Y20" s="41">
        <v>3.6226851851851871E-3</v>
      </c>
      <c r="Z20" s="43">
        <v>1.932870370370366E-3</v>
      </c>
      <c r="AA20" s="72" t="s">
        <v>125</v>
      </c>
      <c r="AB20" s="72" t="s">
        <v>125</v>
      </c>
      <c r="AC20" s="41"/>
      <c r="AD20" s="52"/>
      <c r="AE20" s="61">
        <v>57</v>
      </c>
      <c r="AF20" s="92">
        <f t="shared" si="0"/>
        <v>78</v>
      </c>
      <c r="AH20" s="24">
        <f t="shared" si="2"/>
        <v>-8.1018518518518115E-4</v>
      </c>
      <c r="AI20" s="24">
        <f t="shared" si="3"/>
        <v>-2.3148148148148182E-4</v>
      </c>
      <c r="AJ20" s="145" t="s">
        <v>125</v>
      </c>
      <c r="AK20" s="24">
        <f>AH20+AI20</f>
        <v>-1.041666666666663E-3</v>
      </c>
      <c r="AL20" s="149">
        <f t="shared" si="1"/>
        <v>-4.9396267837540996E-2</v>
      </c>
    </row>
    <row r="21" spans="1:38" x14ac:dyDescent="0.25">
      <c r="A21" s="1"/>
      <c r="B21" s="1">
        <v>541</v>
      </c>
      <c r="C21" s="23" t="s">
        <v>40</v>
      </c>
      <c r="D21" s="5">
        <v>1.6006944444444445E-2</v>
      </c>
      <c r="E21" s="22">
        <v>7.8703703703703679E-3</v>
      </c>
      <c r="F21" s="132">
        <v>5.7870370370367852E-5</v>
      </c>
      <c r="G21" s="41">
        <v>2.390046296296296E-2</v>
      </c>
      <c r="H21" s="48">
        <v>43</v>
      </c>
      <c r="I21" s="135">
        <v>1.6030092592592592E-2</v>
      </c>
      <c r="J21" s="84">
        <v>-2.3148148148147141E-5</v>
      </c>
      <c r="K21" s="85">
        <v>40</v>
      </c>
      <c r="L21" s="82">
        <v>1.6006944444444445E-2</v>
      </c>
      <c r="M21" s="44">
        <v>7.6620370370370401E-3</v>
      </c>
      <c r="N21" s="56">
        <v>-6.8287037037037188E-4</v>
      </c>
      <c r="O21" s="44">
        <v>2.3368055555555559E-2</v>
      </c>
      <c r="P21" s="49">
        <v>1.5706018518518518E-2</v>
      </c>
      <c r="Q21" s="41">
        <v>2.6967592592592594E-3</v>
      </c>
      <c r="R21" s="95">
        <v>3.2407407407407385E-4</v>
      </c>
      <c r="S21" s="75">
        <v>3.0092592592592671E-4</v>
      </c>
      <c r="T21" s="48">
        <v>14</v>
      </c>
      <c r="U21" s="59">
        <v>11</v>
      </c>
      <c r="V21" s="125">
        <v>51</v>
      </c>
      <c r="W21" s="97">
        <v>1.5706018518518518E-2</v>
      </c>
      <c r="X21" s="41">
        <v>3.9930555555555552E-3</v>
      </c>
      <c r="Y21" s="41">
        <v>7.9629629629629668E-3</v>
      </c>
      <c r="Z21" s="43">
        <v>-4.745370370370372E-4</v>
      </c>
      <c r="AA21" s="72">
        <v>2.3784722222222221E-2</v>
      </c>
      <c r="AB21" s="41">
        <v>1.5821759259259254E-2</v>
      </c>
      <c r="AC21" s="123">
        <v>-1.157407407407357E-4</v>
      </c>
      <c r="AD21" s="48">
        <v>34</v>
      </c>
      <c r="AE21" s="48">
        <v>31</v>
      </c>
      <c r="AF21" s="92">
        <f t="shared" si="0"/>
        <v>82</v>
      </c>
      <c r="AH21" s="24">
        <f t="shared" si="2"/>
        <v>2.3148148148147141E-5</v>
      </c>
      <c r="AI21" s="24">
        <f t="shared" si="3"/>
        <v>-3.2407407407407385E-4</v>
      </c>
      <c r="AJ21" s="24">
        <f t="shared" si="4"/>
        <v>1.157407407407357E-4</v>
      </c>
      <c r="AK21" s="24">
        <f t="shared" si="5"/>
        <v>-1.85185185185191E-4</v>
      </c>
      <c r="AL21" s="149">
        <f t="shared" si="1"/>
        <v>-1.1569052783803688E-2</v>
      </c>
    </row>
    <row r="22" spans="1:38" x14ac:dyDescent="0.25">
      <c r="A22" s="1"/>
      <c r="B22" s="1">
        <v>534</v>
      </c>
      <c r="C22" s="23" t="s">
        <v>38</v>
      </c>
      <c r="D22" s="5">
        <v>1.5972222222222224E-2</v>
      </c>
      <c r="E22" s="22">
        <v>7.9050925925925886E-3</v>
      </c>
      <c r="F22" s="132">
        <v>3.4722222222220711E-5</v>
      </c>
      <c r="G22" s="41">
        <v>2.3587962962962963E-2</v>
      </c>
      <c r="H22" s="48">
        <v>24</v>
      </c>
      <c r="I22" s="135">
        <v>1.5682870370370375E-2</v>
      </c>
      <c r="J22" s="86">
        <v>2.8935185185184967E-4</v>
      </c>
      <c r="K22" s="85">
        <v>21</v>
      </c>
      <c r="L22" s="82">
        <v>1.5682870370370375E-2</v>
      </c>
      <c r="M22" s="44">
        <v>8.1018518518518514E-3</v>
      </c>
      <c r="N22" s="56">
        <v>3.1134259259259275E-3</v>
      </c>
      <c r="O22" s="44">
        <v>2.3553240740740743E-2</v>
      </c>
      <c r="P22" s="49">
        <v>1.5451388888888891E-2</v>
      </c>
      <c r="Q22" s="41">
        <v>2.5115740740740741E-3</v>
      </c>
      <c r="R22" s="95">
        <v>2.3148148148148355E-4</v>
      </c>
      <c r="S22" s="75">
        <v>2.3148148148148355E-4</v>
      </c>
      <c r="T22" s="48">
        <v>30</v>
      </c>
      <c r="U22" s="59">
        <v>27</v>
      </c>
      <c r="V22" s="125">
        <v>48</v>
      </c>
      <c r="W22" s="97">
        <v>1.5451388888888891E-2</v>
      </c>
      <c r="X22" s="41">
        <v>4.2476851851851825E-3</v>
      </c>
      <c r="Y22" s="41">
        <v>8.217592592592594E-3</v>
      </c>
      <c r="Z22" s="43">
        <v>3.0555555555555596E-3</v>
      </c>
      <c r="AA22" s="72">
        <v>2.3819444444444445E-2</v>
      </c>
      <c r="AB22" s="41">
        <v>1.5601851851851851E-2</v>
      </c>
      <c r="AC22" s="123">
        <v>-1.5046296296295988E-4</v>
      </c>
      <c r="AD22" s="48">
        <v>36</v>
      </c>
      <c r="AE22" s="48">
        <v>34</v>
      </c>
      <c r="AF22" s="92">
        <f t="shared" si="0"/>
        <v>82</v>
      </c>
      <c r="AH22" s="24">
        <f t="shared" si="2"/>
        <v>-2.8935185185184967E-4</v>
      </c>
      <c r="AI22" s="24">
        <f t="shared" si="3"/>
        <v>-2.3148148148148355E-4</v>
      </c>
      <c r="AJ22" s="24">
        <f t="shared" si="4"/>
        <v>1.5046296296295988E-4</v>
      </c>
      <c r="AK22" s="24">
        <f t="shared" si="5"/>
        <v>-3.7037037037037333E-4</v>
      </c>
      <c r="AL22" s="149">
        <f t="shared" si="1"/>
        <v>-2.318840579710163E-2</v>
      </c>
    </row>
    <row r="23" spans="1:38" x14ac:dyDescent="0.25">
      <c r="A23" s="1"/>
      <c r="B23" s="1">
        <v>555</v>
      </c>
      <c r="C23" s="23" t="s">
        <v>59</v>
      </c>
      <c r="D23" s="5">
        <v>1.7314814814814814E-2</v>
      </c>
      <c r="E23" s="22">
        <v>6.5624999999999989E-3</v>
      </c>
      <c r="F23" s="132">
        <v>1.5046296296296335E-4</v>
      </c>
      <c r="G23" s="41">
        <v>2.3680555555555555E-2</v>
      </c>
      <c r="H23" s="48">
        <v>34</v>
      </c>
      <c r="I23" s="135">
        <v>1.7118055555555556E-2</v>
      </c>
      <c r="J23" s="86">
        <v>1.9675925925925764E-4</v>
      </c>
      <c r="K23" s="85">
        <v>31</v>
      </c>
      <c r="L23" s="82">
        <v>1.7118055555555556E-2</v>
      </c>
      <c r="M23" s="44">
        <v>6.5509259259259288E-3</v>
      </c>
      <c r="N23" s="56">
        <v>-1.5624999999999962E-3</v>
      </c>
      <c r="O23" s="44">
        <v>2.3761574074074077E-2</v>
      </c>
      <c r="P23" s="49">
        <v>1.7210648148148149E-2</v>
      </c>
      <c r="Q23" s="41">
        <v>2.3032407407407407E-3</v>
      </c>
      <c r="R23" s="95">
        <v>-9.2592592592592032E-5</v>
      </c>
      <c r="S23" s="76">
        <v>-9.2592592592592032E-5</v>
      </c>
      <c r="T23" s="48">
        <v>42</v>
      </c>
      <c r="U23" s="59">
        <v>39</v>
      </c>
      <c r="V23" s="125">
        <v>70</v>
      </c>
      <c r="W23" s="97">
        <v>1.7118055555555556E-2</v>
      </c>
      <c r="X23" s="41">
        <v>2.5810185185185172E-3</v>
      </c>
      <c r="Y23" s="41">
        <v>6.5509259259259288E-3</v>
      </c>
      <c r="Z23" s="43">
        <v>-1.4467592592592587E-3</v>
      </c>
      <c r="AA23" s="72">
        <v>2.3506944444444445E-2</v>
      </c>
      <c r="AB23" s="41">
        <v>1.6956018518518516E-2</v>
      </c>
      <c r="AC23" s="50">
        <v>1.6203703703704039E-4</v>
      </c>
      <c r="AD23" s="48">
        <v>16</v>
      </c>
      <c r="AE23" s="48">
        <v>14</v>
      </c>
      <c r="AF23" s="92">
        <f t="shared" si="0"/>
        <v>84</v>
      </c>
      <c r="AH23" s="24">
        <f t="shared" si="2"/>
        <v>-1.9675925925925764E-4</v>
      </c>
      <c r="AI23" s="24">
        <f t="shared" si="3"/>
        <v>9.2592592592592032E-5</v>
      </c>
      <c r="AJ23" s="24">
        <f t="shared" si="4"/>
        <v>-2.5462962962963243E-4</v>
      </c>
      <c r="AK23" s="24">
        <f t="shared" si="5"/>
        <v>-3.5879629629629803E-4</v>
      </c>
      <c r="AL23" s="149">
        <f t="shared" ref="AL23:AL78" si="6">AK23/D23</f>
        <v>-2.072192513368994E-2</v>
      </c>
    </row>
    <row r="24" spans="1:38" x14ac:dyDescent="0.25">
      <c r="A24" s="1"/>
      <c r="B24" s="1">
        <v>550</v>
      </c>
      <c r="C24" s="23" t="s">
        <v>66</v>
      </c>
      <c r="D24" s="5">
        <v>1.8715277777777779E-2</v>
      </c>
      <c r="E24" s="22">
        <v>5.1620370370370344E-3</v>
      </c>
      <c r="F24" s="132">
        <v>6.9444444444444892E-5</v>
      </c>
      <c r="G24" s="41">
        <v>2.3842592592592596E-2</v>
      </c>
      <c r="H24" s="48">
        <v>41</v>
      </c>
      <c r="I24" s="135">
        <v>1.8680555555555561E-2</v>
      </c>
      <c r="J24" s="86">
        <v>3.4722222222217242E-5</v>
      </c>
      <c r="K24" s="85">
        <v>38</v>
      </c>
      <c r="L24" s="82">
        <v>1.8680555555555561E-2</v>
      </c>
      <c r="M24" s="44">
        <v>4.9884259259259239E-3</v>
      </c>
      <c r="N24" s="56">
        <v>-4.791666666666668E-3</v>
      </c>
      <c r="O24" s="44">
        <v>2.3495370370370375E-2</v>
      </c>
      <c r="P24" s="49">
        <v>1.8506944444444451E-2</v>
      </c>
      <c r="Q24" s="41">
        <v>2.5694444444444445E-3</v>
      </c>
      <c r="R24" s="95">
        <v>1.7361111111111049E-4</v>
      </c>
      <c r="S24" s="75">
        <v>1.7361111111111049E-4</v>
      </c>
      <c r="T24" s="48">
        <v>19</v>
      </c>
      <c r="U24" s="59">
        <v>16</v>
      </c>
      <c r="V24" s="125">
        <v>54</v>
      </c>
      <c r="W24" s="97">
        <v>1.8506944444444451E-2</v>
      </c>
      <c r="X24" s="41">
        <v>1.1921296296296229E-3</v>
      </c>
      <c r="Y24" s="41">
        <v>5.1620370370370344E-3</v>
      </c>
      <c r="Z24" s="43">
        <v>-5.4861111111111135E-3</v>
      </c>
      <c r="AA24" s="72">
        <v>2.3807870370370368E-2</v>
      </c>
      <c r="AB24" s="41">
        <v>1.8645833333333334E-2</v>
      </c>
      <c r="AC24" s="123">
        <v>-1.3888888888888284E-4</v>
      </c>
      <c r="AD24" s="48">
        <v>35</v>
      </c>
      <c r="AE24" s="48">
        <v>33</v>
      </c>
      <c r="AF24" s="92">
        <f t="shared" si="0"/>
        <v>87</v>
      </c>
      <c r="AH24" s="24">
        <f t="shared" si="2"/>
        <v>-3.4722222222217242E-5</v>
      </c>
      <c r="AI24" s="24">
        <f t="shared" si="3"/>
        <v>-1.7361111111111049E-4</v>
      </c>
      <c r="AJ24" s="24">
        <f t="shared" si="4"/>
        <v>1.3888888888888284E-4</v>
      </c>
      <c r="AK24" s="24">
        <f t="shared" si="5"/>
        <v>-6.9444444444444892E-5</v>
      </c>
      <c r="AL24" s="149">
        <f t="shared" si="6"/>
        <v>-3.7105751391465916E-3</v>
      </c>
    </row>
    <row r="25" spans="1:38" x14ac:dyDescent="0.25">
      <c r="A25" s="1"/>
      <c r="B25" s="1">
        <v>554</v>
      </c>
      <c r="C25" s="23" t="s">
        <v>55</v>
      </c>
      <c r="D25" s="5">
        <v>1.7094907407407409E-2</v>
      </c>
      <c r="E25" s="22">
        <v>6.7824074074074037E-3</v>
      </c>
      <c r="F25" s="132">
        <v>4.6296296296294281E-5</v>
      </c>
      <c r="G25" s="41">
        <v>2.3229166666666665E-2</v>
      </c>
      <c r="H25" s="48">
        <v>13</v>
      </c>
      <c r="I25" s="135">
        <v>1.6446759259259262E-2</v>
      </c>
      <c r="J25" s="86">
        <v>6.481481481481477E-4</v>
      </c>
      <c r="K25" s="85">
        <v>11</v>
      </c>
      <c r="L25" s="82">
        <v>1.6446759259259262E-2</v>
      </c>
      <c r="M25" s="44">
        <v>7.2222222222222236E-3</v>
      </c>
      <c r="N25" s="56">
        <v>5.9027777777777637E-4</v>
      </c>
      <c r="P25" s="60" t="s">
        <v>125</v>
      </c>
      <c r="U25" s="61">
        <v>59</v>
      </c>
      <c r="V25" s="125">
        <v>70</v>
      </c>
      <c r="W25" s="97">
        <v>1.6446759259259262E-2</v>
      </c>
      <c r="X25" s="41">
        <v>3.252314814814812E-3</v>
      </c>
      <c r="Y25" s="41">
        <v>7.2222222222222236E-3</v>
      </c>
      <c r="Z25" s="43">
        <v>2.6620370370370253E-4</v>
      </c>
      <c r="AA25" s="72">
        <v>2.3622685185185188E-2</v>
      </c>
      <c r="AB25" s="41">
        <v>1.6400462962962964E-2</v>
      </c>
      <c r="AC25" s="50">
        <v>4.6296296296297751E-5</v>
      </c>
      <c r="AD25" s="48">
        <v>21</v>
      </c>
      <c r="AE25" s="48">
        <v>20</v>
      </c>
      <c r="AF25" s="92">
        <f t="shared" si="0"/>
        <v>90</v>
      </c>
      <c r="AH25" s="24">
        <f t="shared" si="2"/>
        <v>-6.481481481481477E-4</v>
      </c>
      <c r="AI25" s="145" t="s">
        <v>125</v>
      </c>
      <c r="AJ25" s="146">
        <f>AB25-I25</f>
        <v>-4.6296296296297751E-5</v>
      </c>
      <c r="AK25" s="24">
        <f>AH25+AJ25</f>
        <v>-6.9444444444444545E-4</v>
      </c>
      <c r="AL25" s="149">
        <f t="shared" si="6"/>
        <v>-4.0622884224780012E-2</v>
      </c>
    </row>
    <row r="26" spans="1:38" x14ac:dyDescent="0.25">
      <c r="A26" s="1"/>
      <c r="B26" s="1">
        <v>552</v>
      </c>
      <c r="C26" s="23" t="s">
        <v>48</v>
      </c>
      <c r="D26" s="5">
        <v>1.6608796296296299E-2</v>
      </c>
      <c r="E26" s="22">
        <v>7.2685185185185144E-3</v>
      </c>
      <c r="F26" s="132">
        <v>9.2592592592588563E-5</v>
      </c>
      <c r="G26" s="41">
        <v>2.4016203703703706E-2</v>
      </c>
      <c r="H26" s="48">
        <v>48</v>
      </c>
      <c r="I26" s="135">
        <v>1.6747685185185192E-2</v>
      </c>
      <c r="J26" s="84">
        <v>-1.3888888888889325E-4</v>
      </c>
      <c r="K26" s="85">
        <v>45</v>
      </c>
      <c r="L26" s="82">
        <v>1.6608796296296299E-2</v>
      </c>
      <c r="M26" s="44">
        <v>7.0601851851851867E-3</v>
      </c>
      <c r="N26" s="56">
        <v>-1.157407407407704E-5</v>
      </c>
      <c r="O26" s="44">
        <v>2.3773148148148151E-2</v>
      </c>
      <c r="P26" s="49">
        <v>1.6712962962962964E-2</v>
      </c>
      <c r="Q26" s="41">
        <v>2.2916666666666667E-3</v>
      </c>
      <c r="R26" s="95">
        <v>3.472222222222765E-5</v>
      </c>
      <c r="S26" s="76">
        <v>-1.041666666666656E-4</v>
      </c>
      <c r="T26" s="48">
        <v>43</v>
      </c>
      <c r="U26" s="59">
        <v>40</v>
      </c>
      <c r="V26" s="125">
        <v>85</v>
      </c>
      <c r="W26" s="97">
        <v>1.6608796296296299E-2</v>
      </c>
      <c r="X26" s="41">
        <v>3.0902777777777751E-3</v>
      </c>
      <c r="Y26" s="41">
        <v>7.0601851851851867E-3</v>
      </c>
      <c r="Z26" s="43">
        <v>-6.1342592592593045E-4</v>
      </c>
      <c r="AA26" s="72">
        <v>2.3356481481481482E-2</v>
      </c>
      <c r="AB26" s="41">
        <v>1.6296296296296295E-2</v>
      </c>
      <c r="AC26" s="50">
        <v>3.1250000000000375E-4</v>
      </c>
      <c r="AD26" s="48">
        <v>8</v>
      </c>
      <c r="AE26" s="48">
        <v>6</v>
      </c>
      <c r="AF26" s="92">
        <f t="shared" si="0"/>
        <v>91</v>
      </c>
      <c r="AH26" s="24">
        <f t="shared" si="2"/>
        <v>1.3888888888889325E-4</v>
      </c>
      <c r="AI26" s="24">
        <f t="shared" si="3"/>
        <v>-3.472222222222765E-5</v>
      </c>
      <c r="AJ26" s="24">
        <f t="shared" si="4"/>
        <v>-4.1666666666666935E-4</v>
      </c>
      <c r="AK26" s="24">
        <f t="shared" si="5"/>
        <v>-3.1250000000000375E-4</v>
      </c>
      <c r="AL26" s="149">
        <f t="shared" si="6"/>
        <v>-1.8815331010453185E-2</v>
      </c>
    </row>
    <row r="27" spans="1:38" x14ac:dyDescent="0.25">
      <c r="A27" s="1"/>
      <c r="B27" s="1">
        <v>580</v>
      </c>
      <c r="C27" s="23" t="s">
        <v>97</v>
      </c>
      <c r="D27" s="5">
        <v>1.4687499999999999E-2</v>
      </c>
      <c r="E27" s="22">
        <v>9.1898148148148139E-3</v>
      </c>
      <c r="F27" s="132">
        <v>1.5046296296296335E-4</v>
      </c>
      <c r="G27" s="41">
        <v>2.3831018518518519E-2</v>
      </c>
      <c r="H27" s="48">
        <v>39</v>
      </c>
      <c r="I27" s="135">
        <v>1.4641203703703705E-2</v>
      </c>
      <c r="J27" s="86">
        <v>4.6296296296294281E-5</v>
      </c>
      <c r="K27" s="85">
        <v>36</v>
      </c>
      <c r="L27" s="82">
        <v>1.4641203703703705E-2</v>
      </c>
      <c r="M27" s="44">
        <v>9.0277777777777804E-3</v>
      </c>
      <c r="N27" s="56">
        <v>-1.2962962962962971E-3</v>
      </c>
      <c r="O27" s="44">
        <v>2.3726851851851857E-2</v>
      </c>
      <c r="P27" s="49">
        <v>1.4699074074074076E-2</v>
      </c>
      <c r="Q27" s="41">
        <v>2.3379629629629631E-3</v>
      </c>
      <c r="R27" s="95">
        <v>-5.7870370370371321E-5</v>
      </c>
      <c r="S27" s="76">
        <v>-5.7870370370371321E-5</v>
      </c>
      <c r="T27" s="48">
        <v>40</v>
      </c>
      <c r="U27" s="59">
        <v>37</v>
      </c>
      <c r="V27" s="125">
        <v>73</v>
      </c>
      <c r="W27" s="97">
        <v>1.4641203703703705E-2</v>
      </c>
      <c r="X27" s="41">
        <v>5.0578703703703688E-3</v>
      </c>
      <c r="Y27" s="41">
        <v>9.0277777777777804E-3</v>
      </c>
      <c r="Z27" s="43">
        <v>-1.2962962962962971E-3</v>
      </c>
      <c r="AA27" s="72">
        <v>2.3587962962962963E-2</v>
      </c>
      <c r="AB27" s="41">
        <v>1.4560185185185183E-2</v>
      </c>
      <c r="AC27" s="50">
        <v>8.1018518518521931E-5</v>
      </c>
      <c r="AD27" s="48">
        <v>20</v>
      </c>
      <c r="AE27" s="48">
        <v>18</v>
      </c>
      <c r="AF27" s="92">
        <f t="shared" si="0"/>
        <v>91</v>
      </c>
      <c r="AH27" s="24">
        <f t="shared" si="2"/>
        <v>-4.6296296296294281E-5</v>
      </c>
      <c r="AI27" s="24">
        <f t="shared" si="3"/>
        <v>5.7870370370371321E-5</v>
      </c>
      <c r="AJ27" s="24">
        <f t="shared" si="4"/>
        <v>-1.3888888888889325E-4</v>
      </c>
      <c r="AK27" s="24">
        <f t="shared" si="5"/>
        <v>-1.2731481481481621E-4</v>
      </c>
      <c r="AL27" s="149">
        <f t="shared" si="6"/>
        <v>-8.6682427107959981E-3</v>
      </c>
    </row>
    <row r="28" spans="1:38" x14ac:dyDescent="0.25">
      <c r="A28" s="1"/>
      <c r="B28" s="1">
        <v>511</v>
      </c>
      <c r="C28" s="23" t="s">
        <v>46</v>
      </c>
      <c r="D28" s="5">
        <v>1.6307870370370372E-2</v>
      </c>
      <c r="E28" s="22">
        <v>7.5694444444444411E-3</v>
      </c>
      <c r="F28" s="132">
        <v>1.2731481481481621E-4</v>
      </c>
      <c r="G28" s="41">
        <v>2.3773148148148151E-2</v>
      </c>
      <c r="H28" s="48">
        <v>37</v>
      </c>
      <c r="I28" s="135">
        <v>1.620370370370371E-2</v>
      </c>
      <c r="J28" s="86">
        <v>1.0416666666666213E-4</v>
      </c>
      <c r="K28" s="85">
        <v>34</v>
      </c>
      <c r="L28" s="82">
        <v>1.620370370370371E-2</v>
      </c>
      <c r="M28" s="44">
        <v>7.4652777777777755E-3</v>
      </c>
      <c r="N28" s="56">
        <v>1.9560185185185132E-3</v>
      </c>
      <c r="O28" s="44">
        <v>2.3587962962962967E-2</v>
      </c>
      <c r="P28" s="49">
        <v>1.6122685185185191E-2</v>
      </c>
      <c r="Q28" s="41">
        <v>2.4768518518518516E-3</v>
      </c>
      <c r="R28" s="95">
        <v>8.1018518518518462E-5</v>
      </c>
      <c r="S28" s="75">
        <v>8.1018518518518462E-5</v>
      </c>
      <c r="T28" s="48">
        <v>34</v>
      </c>
      <c r="U28" s="59">
        <v>31</v>
      </c>
      <c r="V28" s="125">
        <v>65</v>
      </c>
      <c r="W28" s="97">
        <v>1.6122685185185191E-2</v>
      </c>
      <c r="X28" s="41">
        <v>3.5763888888888824E-3</v>
      </c>
      <c r="Y28" s="41">
        <v>7.546296296296294E-3</v>
      </c>
      <c r="Z28" s="43">
        <v>1.6203703703703658E-3</v>
      </c>
      <c r="AA28" s="72">
        <v>2.3715277777777776E-2</v>
      </c>
      <c r="AB28" s="41">
        <v>1.6168981481481482E-2</v>
      </c>
      <c r="AC28" s="123">
        <v>-4.6296296296290812E-5</v>
      </c>
      <c r="AD28" s="48">
        <v>29</v>
      </c>
      <c r="AE28" s="48">
        <v>27</v>
      </c>
      <c r="AF28" s="92">
        <f t="shared" si="0"/>
        <v>92</v>
      </c>
      <c r="AH28" s="24">
        <f t="shared" si="2"/>
        <v>-1.0416666666666213E-4</v>
      </c>
      <c r="AI28" s="24">
        <f t="shared" si="3"/>
        <v>-8.1018518518518462E-5</v>
      </c>
      <c r="AJ28" s="24">
        <f t="shared" si="4"/>
        <v>4.6296296296290812E-5</v>
      </c>
      <c r="AK28" s="24">
        <f t="shared" si="5"/>
        <v>-1.3888888888888978E-4</v>
      </c>
      <c r="AL28" s="149">
        <f t="shared" si="6"/>
        <v>-8.5166784953868528E-3</v>
      </c>
    </row>
    <row r="29" spans="1:38" x14ac:dyDescent="0.25">
      <c r="A29" s="1"/>
      <c r="B29" s="1">
        <v>573</v>
      </c>
      <c r="C29" s="23" t="s">
        <v>93</v>
      </c>
      <c r="D29" s="5">
        <v>1.3287037037037036E-2</v>
      </c>
      <c r="E29" s="22">
        <v>1.0590277777777777E-2</v>
      </c>
      <c r="F29" s="132">
        <v>5.7870370370371321E-5</v>
      </c>
      <c r="G29" s="41">
        <v>2.3738425925925923E-2</v>
      </c>
      <c r="H29" s="48">
        <v>36</v>
      </c>
      <c r="I29" s="135">
        <v>1.3148148148148147E-2</v>
      </c>
      <c r="J29" s="86">
        <v>1.3888888888888978E-4</v>
      </c>
      <c r="K29" s="85">
        <v>33</v>
      </c>
      <c r="L29" s="82">
        <v>1.3148148148148147E-2</v>
      </c>
      <c r="M29" s="44">
        <v>1.0520833333333339E-2</v>
      </c>
      <c r="N29" s="56">
        <v>4.9768518518518556E-3</v>
      </c>
      <c r="O29" s="44">
        <v>2.3518518518518522E-2</v>
      </c>
      <c r="P29" s="49">
        <v>1.2997685185185183E-2</v>
      </c>
      <c r="Q29" s="41">
        <v>2.5462962962962961E-3</v>
      </c>
      <c r="R29" s="95">
        <v>1.5046296296296335E-4</v>
      </c>
      <c r="S29" s="75">
        <v>1.5046296296296335E-4</v>
      </c>
      <c r="T29" s="48">
        <v>25</v>
      </c>
      <c r="U29" s="59">
        <v>22</v>
      </c>
      <c r="V29" s="125">
        <v>55</v>
      </c>
      <c r="W29" s="97">
        <v>1.2997685185185183E-2</v>
      </c>
      <c r="X29" s="41">
        <v>6.7013888888888904E-3</v>
      </c>
      <c r="Y29" s="41">
        <v>1.0671296296296302E-2</v>
      </c>
      <c r="Z29" s="43">
        <v>5.1273148148148189E-3</v>
      </c>
      <c r="AA29" s="72">
        <v>2.388888888888889E-2</v>
      </c>
      <c r="AB29" s="41">
        <v>1.3217592592592588E-2</v>
      </c>
      <c r="AC29" s="123">
        <v>-2.1990740740740478E-4</v>
      </c>
      <c r="AD29" s="48">
        <v>41</v>
      </c>
      <c r="AE29" s="48">
        <v>38</v>
      </c>
      <c r="AF29" s="92">
        <f t="shared" si="0"/>
        <v>93</v>
      </c>
      <c r="AH29" s="24">
        <f t="shared" si="2"/>
        <v>-1.3888888888888978E-4</v>
      </c>
      <c r="AI29" s="24">
        <f t="shared" si="3"/>
        <v>-1.5046296296296335E-4</v>
      </c>
      <c r="AJ29" s="24">
        <f t="shared" si="4"/>
        <v>2.1990740740740478E-4</v>
      </c>
      <c r="AK29" s="24">
        <f t="shared" si="5"/>
        <v>-6.9444444444448361E-5</v>
      </c>
      <c r="AL29" s="149">
        <f t="shared" si="6"/>
        <v>-5.2264808362372291E-3</v>
      </c>
    </row>
    <row r="30" spans="1:38" x14ac:dyDescent="0.25">
      <c r="A30" s="1"/>
      <c r="B30" s="1">
        <v>521</v>
      </c>
      <c r="C30" s="23" t="s">
        <v>9</v>
      </c>
      <c r="D30" s="5">
        <v>1.1817129629629629E-2</v>
      </c>
      <c r="E30" s="22">
        <v>1.2060185185185184E-2</v>
      </c>
      <c r="F30" s="132">
        <v>1.018518518518521E-3</v>
      </c>
      <c r="G30" s="41">
        <v>2.3842592592592596E-2</v>
      </c>
      <c r="H30" s="48">
        <v>40</v>
      </c>
      <c r="I30" s="135">
        <v>1.1782407407407412E-2</v>
      </c>
      <c r="J30" s="86">
        <v>3.4722222222217242E-5</v>
      </c>
      <c r="K30" s="85">
        <v>37</v>
      </c>
      <c r="L30" s="82">
        <v>1.1782407407407412E-2</v>
      </c>
      <c r="M30" s="44">
        <v>1.1886574074074074E-2</v>
      </c>
      <c r="N30" s="56">
        <v>3.1944444444444407E-3</v>
      </c>
      <c r="O30" s="44">
        <v>2.3645833333333338E-2</v>
      </c>
      <c r="P30" s="49">
        <v>1.1759259259259264E-2</v>
      </c>
      <c r="Q30" s="41">
        <v>2.4189814814814816E-3</v>
      </c>
      <c r="R30" s="95">
        <v>2.3148148148147141E-5</v>
      </c>
      <c r="S30" s="75">
        <v>2.3148148148147141E-5</v>
      </c>
      <c r="T30" s="48">
        <v>37</v>
      </c>
      <c r="U30" s="59">
        <v>34</v>
      </c>
      <c r="V30" s="125">
        <v>71</v>
      </c>
      <c r="W30" s="97">
        <v>1.1759259259259264E-2</v>
      </c>
      <c r="X30" s="41">
        <v>7.9398148148148093E-3</v>
      </c>
      <c r="Y30" s="41">
        <v>1.1909722222222221E-2</v>
      </c>
      <c r="Z30" s="43">
        <v>3.2175925925925879E-3</v>
      </c>
      <c r="AA30" s="72">
        <v>2.3668981481481485E-2</v>
      </c>
      <c r="AB30" s="41">
        <v>1.1759259259259264E-2</v>
      </c>
      <c r="AC30" s="106">
        <v>0</v>
      </c>
      <c r="AD30" s="48">
        <v>27</v>
      </c>
      <c r="AE30" s="48">
        <v>25</v>
      </c>
      <c r="AF30" s="92">
        <f t="shared" si="0"/>
        <v>96</v>
      </c>
      <c r="AH30" s="24">
        <f t="shared" si="2"/>
        <v>-3.4722222222217242E-5</v>
      </c>
      <c r="AI30" s="24">
        <f t="shared" si="3"/>
        <v>-2.3148148148147141E-5</v>
      </c>
      <c r="AJ30" s="24">
        <f t="shared" si="4"/>
        <v>0</v>
      </c>
      <c r="AK30" s="24">
        <f t="shared" si="5"/>
        <v>-5.7870370370364382E-5</v>
      </c>
      <c r="AL30" s="149">
        <f t="shared" si="6"/>
        <v>-4.8971596474039992E-3</v>
      </c>
    </row>
    <row r="31" spans="1:38" x14ac:dyDescent="0.25">
      <c r="A31" s="1"/>
      <c r="B31" s="1">
        <v>565</v>
      </c>
      <c r="C31" s="23" t="s">
        <v>101</v>
      </c>
      <c r="D31" s="5">
        <v>1.6435185185185188E-2</v>
      </c>
      <c r="E31" s="22">
        <v>7.4421296296296249E-3</v>
      </c>
      <c r="F31" s="132">
        <v>1.3888888888888631E-4</v>
      </c>
      <c r="G31" s="41">
        <v>2.4004629629629629E-2</v>
      </c>
      <c r="H31" s="48">
        <v>47</v>
      </c>
      <c r="I31" s="135">
        <v>1.6562500000000004E-2</v>
      </c>
      <c r="J31" s="84">
        <v>-1.2731481481481621E-4</v>
      </c>
      <c r="K31" s="85">
        <v>44</v>
      </c>
      <c r="L31" s="82">
        <v>1.6435185185185188E-2</v>
      </c>
      <c r="M31" s="44">
        <v>7.2337962962962972E-3</v>
      </c>
      <c r="N31" s="56">
        <v>2.6967592592592564E-3</v>
      </c>
      <c r="O31" s="44">
        <v>2.3935185185185188E-2</v>
      </c>
      <c r="P31" s="49">
        <v>1.6701388888888891E-2</v>
      </c>
      <c r="Q31" s="41">
        <v>2.1296296296296298E-3</v>
      </c>
      <c r="R31" s="95">
        <v>-1.3888888888888631E-4</v>
      </c>
      <c r="S31" s="76">
        <v>-2.6620370370370253E-4</v>
      </c>
      <c r="T31" s="48">
        <v>46</v>
      </c>
      <c r="U31" s="59">
        <v>43</v>
      </c>
      <c r="V31" s="125">
        <v>87</v>
      </c>
      <c r="W31" s="97">
        <v>1.6435185185185188E-2</v>
      </c>
      <c r="X31" s="41">
        <v>3.2638888888888856E-3</v>
      </c>
      <c r="Y31" s="41">
        <v>7.2337962962962972E-3</v>
      </c>
      <c r="Z31" s="43">
        <v>2.4074074074074032E-3</v>
      </c>
      <c r="AA31" s="72">
        <v>2.3460648148148147E-2</v>
      </c>
      <c r="AB31" s="41">
        <v>1.622685185185185E-2</v>
      </c>
      <c r="AC31" s="50">
        <v>2.0833333333333814E-4</v>
      </c>
      <c r="AD31" s="48">
        <v>13</v>
      </c>
      <c r="AE31" s="48">
        <v>11</v>
      </c>
      <c r="AF31" s="92">
        <f t="shared" si="0"/>
        <v>98</v>
      </c>
      <c r="AH31" s="24">
        <f t="shared" si="2"/>
        <v>1.2731481481481621E-4</v>
      </c>
      <c r="AI31" s="24">
        <f t="shared" si="3"/>
        <v>1.3888888888888631E-4</v>
      </c>
      <c r="AJ31" s="24">
        <f t="shared" si="4"/>
        <v>-4.7453703703704067E-4</v>
      </c>
      <c r="AK31" s="24">
        <f t="shared" si="5"/>
        <v>-2.0833333333333814E-4</v>
      </c>
      <c r="AL31" s="149">
        <f t="shared" si="6"/>
        <v>-1.2676056338028459E-2</v>
      </c>
    </row>
    <row r="32" spans="1:38" x14ac:dyDescent="0.25">
      <c r="A32" s="1"/>
      <c r="B32" s="1">
        <v>522</v>
      </c>
      <c r="C32" s="23" t="s">
        <v>23</v>
      </c>
      <c r="D32" s="5">
        <v>1.4652777777777778E-2</v>
      </c>
      <c r="E32" s="22">
        <v>9.2245370370370346E-3</v>
      </c>
      <c r="F32" s="132">
        <v>3.4722222222220711E-5</v>
      </c>
      <c r="G32" s="41">
        <v>2.3240740740740742E-2</v>
      </c>
      <c r="H32" s="48">
        <v>14</v>
      </c>
      <c r="I32" s="135">
        <v>1.4016203703703708E-2</v>
      </c>
      <c r="J32" s="86">
        <v>6.3657407407407066E-4</v>
      </c>
      <c r="K32" s="85">
        <v>12</v>
      </c>
      <c r="L32" s="82">
        <v>1.4016203703703708E-2</v>
      </c>
      <c r="M32" s="44">
        <v>9.6527777777777775E-3</v>
      </c>
      <c r="N32" s="56">
        <v>2.2106481481481421E-3</v>
      </c>
      <c r="O32" s="44">
        <v>2.3993055555555559E-2</v>
      </c>
      <c r="P32" s="49">
        <v>1.4340277777777782E-2</v>
      </c>
      <c r="Q32" s="41">
        <v>2.0717592592592593E-3</v>
      </c>
      <c r="R32" s="95">
        <v>-3.2407407407407385E-4</v>
      </c>
      <c r="S32" s="76">
        <v>-3.2407407407407385E-4</v>
      </c>
      <c r="T32" s="48">
        <v>48</v>
      </c>
      <c r="U32" s="59">
        <v>45</v>
      </c>
      <c r="V32" s="125">
        <v>57</v>
      </c>
      <c r="W32" s="97">
        <v>1.4016203703703708E-2</v>
      </c>
      <c r="X32" s="41">
        <v>5.6828703703703659E-3</v>
      </c>
      <c r="Y32" s="41">
        <v>9.6527777777777775E-3</v>
      </c>
      <c r="Z32" s="43">
        <v>2.2106481481481421E-3</v>
      </c>
      <c r="AA32" s="72">
        <v>2.3912037037037034E-2</v>
      </c>
      <c r="AB32" s="41">
        <v>1.4259259259259256E-2</v>
      </c>
      <c r="AC32" s="123">
        <v>-2.4305555555554845E-4</v>
      </c>
      <c r="AD32" s="48">
        <v>44</v>
      </c>
      <c r="AE32" s="48">
        <v>41</v>
      </c>
      <c r="AF32" s="92">
        <f t="shared" si="0"/>
        <v>98</v>
      </c>
      <c r="AH32" s="24">
        <f t="shared" si="2"/>
        <v>-6.3657407407407066E-4</v>
      </c>
      <c r="AI32" s="24">
        <f t="shared" si="3"/>
        <v>3.2407407407407385E-4</v>
      </c>
      <c r="AJ32" s="24">
        <f t="shared" si="4"/>
        <v>-8.1018518518525401E-5</v>
      </c>
      <c r="AK32" s="24">
        <f t="shared" si="5"/>
        <v>-3.9351851851852221E-4</v>
      </c>
      <c r="AL32" s="149">
        <f t="shared" si="6"/>
        <v>-2.6856240126382557E-2</v>
      </c>
    </row>
    <row r="33" spans="1:38" x14ac:dyDescent="0.25">
      <c r="A33" s="1"/>
      <c r="B33" s="1">
        <v>517</v>
      </c>
      <c r="C33" s="23" t="s">
        <v>17</v>
      </c>
      <c r="D33" s="5">
        <v>1.3819444444444445E-2</v>
      </c>
      <c r="E33" s="22">
        <v>1.0057870370370368E-2</v>
      </c>
      <c r="F33" s="132">
        <v>2.3148148148148875E-5</v>
      </c>
      <c r="G33" s="41">
        <v>2.359953703703704E-2</v>
      </c>
      <c r="H33" s="48">
        <v>26</v>
      </c>
      <c r="I33" s="135">
        <v>1.3541666666666672E-2</v>
      </c>
      <c r="J33" s="86">
        <v>2.7777777777777263E-4</v>
      </c>
      <c r="K33" s="85">
        <v>23</v>
      </c>
      <c r="L33" s="82">
        <v>1.3541666666666672E-2</v>
      </c>
      <c r="M33" s="44">
        <v>1.0127314814814813E-2</v>
      </c>
      <c r="N33" s="56">
        <v>5.9606481481481472E-3</v>
      </c>
      <c r="O33" s="44">
        <v>2.3634259259259265E-2</v>
      </c>
      <c r="P33" s="49">
        <v>1.3506944444444452E-2</v>
      </c>
      <c r="Q33" s="41">
        <v>2.4305555555555556E-3</v>
      </c>
      <c r="R33" s="95">
        <v>3.4722222222220711E-5</v>
      </c>
      <c r="S33" s="75">
        <v>3.4722222222220711E-5</v>
      </c>
      <c r="T33" s="48">
        <v>35</v>
      </c>
      <c r="U33" s="59">
        <v>32</v>
      </c>
      <c r="V33" s="125">
        <v>55</v>
      </c>
      <c r="W33" s="97">
        <v>1.3506944444444452E-2</v>
      </c>
      <c r="X33" s="41">
        <v>6.1921296296296221E-3</v>
      </c>
      <c r="Y33" s="41">
        <v>1.0162037037037034E-2</v>
      </c>
      <c r="Z33" s="43">
        <v>5.9953703703703679E-3</v>
      </c>
      <c r="AA33" s="72">
        <v>2.4050925925925924E-2</v>
      </c>
      <c r="AB33" s="41">
        <v>1.388888888888889E-2</v>
      </c>
      <c r="AC33" s="123">
        <v>-3.8194444444443823E-4</v>
      </c>
      <c r="AD33" s="48">
        <v>47</v>
      </c>
      <c r="AE33" s="48">
        <v>44</v>
      </c>
      <c r="AF33" s="92">
        <f t="shared" si="0"/>
        <v>99</v>
      </c>
      <c r="AH33" s="24">
        <f t="shared" si="2"/>
        <v>-2.7777777777777263E-4</v>
      </c>
      <c r="AI33" s="24">
        <f t="shared" si="3"/>
        <v>-3.4722222222220711E-5</v>
      </c>
      <c r="AJ33" s="24">
        <f t="shared" si="4"/>
        <v>3.8194444444443823E-4</v>
      </c>
      <c r="AK33" s="24">
        <f t="shared" si="5"/>
        <v>6.9444444444444892E-5</v>
      </c>
      <c r="AL33" s="150">
        <f t="shared" si="6"/>
        <v>5.0251256281407357E-3</v>
      </c>
    </row>
    <row r="34" spans="1:38" x14ac:dyDescent="0.25">
      <c r="A34" s="1"/>
      <c r="B34" s="1">
        <v>574</v>
      </c>
      <c r="C34" s="23" t="s">
        <v>103</v>
      </c>
      <c r="D34" s="5">
        <v>1.5057870370370369E-2</v>
      </c>
      <c r="E34" s="22">
        <v>8.819444444444444E-3</v>
      </c>
      <c r="F34" s="132">
        <v>9.2592592592593767E-5</v>
      </c>
      <c r="G34" s="41">
        <v>2.361111111111111E-2</v>
      </c>
      <c r="H34" s="48">
        <v>28</v>
      </c>
      <c r="I34" s="135">
        <v>1.4791666666666667E-2</v>
      </c>
      <c r="J34" s="86">
        <v>2.6620370370370253E-4</v>
      </c>
      <c r="K34" s="85">
        <v>25</v>
      </c>
      <c r="L34" s="82">
        <v>1.4791666666666667E-2</v>
      </c>
      <c r="M34" s="44">
        <v>8.8773148148148188E-3</v>
      </c>
      <c r="N34" s="56">
        <v>4.6296296296296016E-5</v>
      </c>
      <c r="O34" s="44">
        <v>2.3506944444444448E-2</v>
      </c>
      <c r="P34" s="49">
        <v>1.462962962962963E-2</v>
      </c>
      <c r="Q34" s="41">
        <v>2.5578703703703705E-3</v>
      </c>
      <c r="R34" s="95">
        <v>1.6203703703703692E-4</v>
      </c>
      <c r="S34" s="75">
        <v>1.6203703703703692E-4</v>
      </c>
      <c r="T34" s="48">
        <v>21</v>
      </c>
      <c r="U34" s="59">
        <v>18</v>
      </c>
      <c r="V34" s="125">
        <v>43</v>
      </c>
      <c r="W34" s="97">
        <v>1.462962962962963E-2</v>
      </c>
      <c r="X34" s="41">
        <v>5.0694444444444441E-3</v>
      </c>
      <c r="Y34" s="41">
        <v>9.0393518518518557E-3</v>
      </c>
      <c r="Z34" s="43">
        <v>2.0833333333333294E-4</v>
      </c>
      <c r="AA34" s="72" t="s">
        <v>125</v>
      </c>
      <c r="AB34" s="72" t="s">
        <v>125</v>
      </c>
      <c r="AC34" s="41"/>
      <c r="AD34" s="52"/>
      <c r="AE34" s="61">
        <v>57</v>
      </c>
      <c r="AF34" s="92">
        <f t="shared" ref="AF34:AF65" si="7">K34+U34+AE34</f>
        <v>100</v>
      </c>
      <c r="AH34" s="24">
        <f t="shared" si="2"/>
        <v>-2.6620370370370253E-4</v>
      </c>
      <c r="AI34" s="24">
        <f t="shared" si="3"/>
        <v>-1.6203703703703692E-4</v>
      </c>
      <c r="AJ34" s="145" t="s">
        <v>125</v>
      </c>
      <c r="AK34" s="24">
        <f>AH34+AI34</f>
        <v>-4.2824074074073945E-4</v>
      </c>
      <c r="AL34" s="149">
        <f t="shared" si="6"/>
        <v>-2.8439661798616366E-2</v>
      </c>
    </row>
    <row r="35" spans="1:38" x14ac:dyDescent="0.25">
      <c r="A35" s="1"/>
      <c r="B35" s="1">
        <v>543</v>
      </c>
      <c r="C35" s="23" t="s">
        <v>61</v>
      </c>
      <c r="D35" s="5">
        <v>1.8379629629629628E-2</v>
      </c>
      <c r="E35" s="22">
        <v>5.4976851851851853E-3</v>
      </c>
      <c r="F35" s="132">
        <v>6.9444444444444892E-5</v>
      </c>
      <c r="G35" s="41">
        <v>2.3622685185185188E-2</v>
      </c>
      <c r="H35" s="48">
        <v>30</v>
      </c>
      <c r="I35" s="135">
        <v>1.8125000000000002E-2</v>
      </c>
      <c r="J35" s="86">
        <v>2.5462962962962549E-4</v>
      </c>
      <c r="K35" s="85">
        <v>27</v>
      </c>
      <c r="L35" s="82">
        <v>1.8125000000000002E-2</v>
      </c>
      <c r="M35" s="44">
        <v>5.5439814814814831E-3</v>
      </c>
      <c r="N35" s="56">
        <v>1.2152777777777769E-3</v>
      </c>
      <c r="O35" s="44">
        <v>2.3750000000000004E-2</v>
      </c>
      <c r="P35" s="49">
        <v>1.8206018518518521E-2</v>
      </c>
      <c r="Q35" s="41">
        <v>2.3148148148148151E-3</v>
      </c>
      <c r="R35" s="95">
        <v>-8.1018518518518462E-5</v>
      </c>
      <c r="S35" s="76">
        <v>-8.1018518518518462E-5</v>
      </c>
      <c r="T35" s="48">
        <v>41</v>
      </c>
      <c r="U35" s="59">
        <v>38</v>
      </c>
      <c r="V35" s="125">
        <v>65</v>
      </c>
      <c r="W35" s="97">
        <v>1.8125000000000002E-2</v>
      </c>
      <c r="X35" s="41">
        <v>1.5740740740740715E-3</v>
      </c>
      <c r="Y35" s="41">
        <v>5.5439814814814831E-3</v>
      </c>
      <c r="Z35" s="43">
        <v>1.0763888888888871E-3</v>
      </c>
      <c r="AA35" s="72">
        <v>2.3877314814814813E-2</v>
      </c>
      <c r="AB35" s="41">
        <v>1.833333333333333E-2</v>
      </c>
      <c r="AC35" s="123">
        <v>-2.0833333333332774E-4</v>
      </c>
      <c r="AD35" s="48">
        <v>40</v>
      </c>
      <c r="AE35" s="48">
        <v>37</v>
      </c>
      <c r="AF35" s="92">
        <f t="shared" si="7"/>
        <v>102</v>
      </c>
      <c r="AH35" s="24">
        <f t="shared" si="2"/>
        <v>-2.5462962962962549E-4</v>
      </c>
      <c r="AI35" s="24">
        <f t="shared" si="3"/>
        <v>8.1018518518518462E-5</v>
      </c>
      <c r="AJ35" s="24">
        <f t="shared" si="4"/>
        <v>1.2731481481480927E-4</v>
      </c>
      <c r="AK35" s="24">
        <f t="shared" si="5"/>
        <v>-4.6296296296297751E-5</v>
      </c>
      <c r="AL35" s="149">
        <f t="shared" si="6"/>
        <v>-2.51889168765751E-3</v>
      </c>
    </row>
    <row r="36" spans="1:38" x14ac:dyDescent="0.25">
      <c r="A36" s="1"/>
      <c r="B36" s="1">
        <v>524</v>
      </c>
      <c r="C36" s="23" t="s">
        <v>54</v>
      </c>
      <c r="D36" s="5">
        <v>1.7025462962962961E-2</v>
      </c>
      <c r="E36" s="22">
        <v>6.851851851851852E-3</v>
      </c>
      <c r="F36" s="132">
        <v>6.9444444444448361E-5</v>
      </c>
      <c r="G36" s="41">
        <v>2.3680555555555555E-2</v>
      </c>
      <c r="H36" s="48">
        <v>33</v>
      </c>
      <c r="I36" s="135">
        <v>1.6828703703703703E-2</v>
      </c>
      <c r="J36" s="86">
        <v>1.9675925925925764E-4</v>
      </c>
      <c r="K36" s="85">
        <v>30</v>
      </c>
      <c r="L36" s="82">
        <v>1.6828703703703703E-2</v>
      </c>
      <c r="M36" s="44">
        <v>6.8402777777777819E-3</v>
      </c>
      <c r="N36" s="56">
        <v>-3.6805555555555567E-3</v>
      </c>
      <c r="O36" s="44">
        <v>2.3645833333333338E-2</v>
      </c>
      <c r="P36" s="49">
        <v>1.6805555555555556E-2</v>
      </c>
      <c r="Q36" s="41">
        <v>2.4189814814814816E-3</v>
      </c>
      <c r="R36" s="95">
        <v>2.3148148148147141E-5</v>
      </c>
      <c r="S36" s="75">
        <v>2.3148148148147141E-5</v>
      </c>
      <c r="T36" s="48">
        <v>36</v>
      </c>
      <c r="U36" s="59">
        <v>33</v>
      </c>
      <c r="V36" s="125">
        <v>63</v>
      </c>
      <c r="W36" s="97">
        <v>1.6805555555555556E-2</v>
      </c>
      <c r="X36" s="41">
        <v>2.8935185185185175E-3</v>
      </c>
      <c r="Y36" s="41">
        <v>6.8634259259259291E-3</v>
      </c>
      <c r="Z36" s="43">
        <v>-3.8078703703703729E-3</v>
      </c>
      <c r="AA36" s="72">
        <v>2.390046296296296E-2</v>
      </c>
      <c r="AB36" s="41">
        <v>1.7037037037037031E-2</v>
      </c>
      <c r="AC36" s="123">
        <v>-2.3148148148147488E-4</v>
      </c>
      <c r="AD36" s="48">
        <v>43</v>
      </c>
      <c r="AE36" s="48">
        <v>39</v>
      </c>
      <c r="AF36" s="92">
        <f t="shared" si="7"/>
        <v>102</v>
      </c>
      <c r="AH36" s="24">
        <f t="shared" si="2"/>
        <v>-1.9675925925925764E-4</v>
      </c>
      <c r="AI36" s="24">
        <f t="shared" si="3"/>
        <v>-2.3148148148147141E-5</v>
      </c>
      <c r="AJ36" s="24">
        <f t="shared" si="4"/>
        <v>2.3148148148147488E-4</v>
      </c>
      <c r="AK36" s="24">
        <f t="shared" si="5"/>
        <v>1.1574074074070101E-5</v>
      </c>
      <c r="AL36" s="150">
        <f t="shared" si="6"/>
        <v>6.7980965329684357E-4</v>
      </c>
    </row>
    <row r="37" spans="1:38" x14ac:dyDescent="0.25">
      <c r="A37" s="1"/>
      <c r="B37" s="1">
        <v>529</v>
      </c>
      <c r="C37" s="23" t="s">
        <v>77</v>
      </c>
      <c r="D37" s="5">
        <v>1.9791666666666666E-2</v>
      </c>
      <c r="E37" s="22">
        <v>4.0856481481481473E-3</v>
      </c>
      <c r="F37" s="132">
        <v>2.5462962962962896E-4</v>
      </c>
      <c r="G37" s="41">
        <v>2.4247685185185181E-2</v>
      </c>
      <c r="H37" s="48">
        <v>52</v>
      </c>
      <c r="I37" s="135">
        <v>2.0162037037037034E-2</v>
      </c>
      <c r="J37" s="84">
        <v>-3.7037037037036813E-4</v>
      </c>
      <c r="K37" s="85">
        <v>49</v>
      </c>
      <c r="L37" s="82">
        <v>1.9791666666666666E-2</v>
      </c>
      <c r="M37" s="44">
        <v>3.8773148148148195E-3</v>
      </c>
      <c r="N37" s="56">
        <v>-1.5972222222222186E-3</v>
      </c>
      <c r="O37" s="44">
        <v>2.3576388888888893E-2</v>
      </c>
      <c r="P37" s="49">
        <v>1.9699074074074074E-2</v>
      </c>
      <c r="Q37" s="41">
        <v>2.488425925925926E-3</v>
      </c>
      <c r="R37" s="95">
        <v>4.6296296296296016E-4</v>
      </c>
      <c r="S37" s="75">
        <v>9.2592592592592032E-5</v>
      </c>
      <c r="T37" s="48">
        <v>32</v>
      </c>
      <c r="U37" s="59">
        <v>29</v>
      </c>
      <c r="V37" s="125">
        <v>78</v>
      </c>
      <c r="W37" s="97">
        <v>1.9699074074074074E-2</v>
      </c>
      <c r="X37" s="41">
        <v>0</v>
      </c>
      <c r="Y37" s="41">
        <v>3.9699074074074116E-3</v>
      </c>
      <c r="Z37" s="43">
        <v>-1.8055555555555533E-3</v>
      </c>
      <c r="AA37" s="72">
        <v>2.3750000000000004E-2</v>
      </c>
      <c r="AB37" s="41">
        <v>1.9780092592592592E-2</v>
      </c>
      <c r="AC37" s="123">
        <v>-8.1018518518518462E-5</v>
      </c>
      <c r="AD37" s="48">
        <v>31</v>
      </c>
      <c r="AE37" s="48">
        <v>29</v>
      </c>
      <c r="AF37" s="92">
        <f t="shared" si="7"/>
        <v>107</v>
      </c>
      <c r="AH37" s="24">
        <f t="shared" si="2"/>
        <v>3.7037037037036813E-4</v>
      </c>
      <c r="AI37" s="24">
        <f t="shared" si="3"/>
        <v>-4.6296296296296016E-4</v>
      </c>
      <c r="AJ37" s="24">
        <f t="shared" si="4"/>
        <v>8.1018518518518462E-5</v>
      </c>
      <c r="AK37" s="24">
        <f t="shared" si="5"/>
        <v>-1.157407407407357E-5</v>
      </c>
      <c r="AL37" s="149">
        <f t="shared" si="6"/>
        <v>-5.8479532163740143E-4</v>
      </c>
    </row>
    <row r="38" spans="1:38" x14ac:dyDescent="0.25">
      <c r="A38" s="1"/>
      <c r="B38" s="1">
        <v>575</v>
      </c>
      <c r="C38" s="23" t="s">
        <v>104</v>
      </c>
      <c r="D38" s="5">
        <v>1.5324074074074073E-2</v>
      </c>
      <c r="E38" s="22">
        <v>8.5532407407407397E-3</v>
      </c>
      <c r="F38" s="132">
        <v>4.6296296296296016E-5</v>
      </c>
      <c r="G38" s="41">
        <v>2.4108796296296298E-2</v>
      </c>
      <c r="H38" s="48">
        <v>51</v>
      </c>
      <c r="I38" s="135">
        <v>1.5555555555555559E-2</v>
      </c>
      <c r="J38" s="84">
        <v>-2.3148148148148529E-4</v>
      </c>
      <c r="K38" s="85">
        <v>48</v>
      </c>
      <c r="L38" s="82">
        <v>1.5324074074074073E-2</v>
      </c>
      <c r="M38" s="44">
        <v>8.344907407407412E-3</v>
      </c>
      <c r="N38" s="56">
        <v>4.4675925925925924E-3</v>
      </c>
      <c r="O38" s="44">
        <v>2.3576388888888893E-2</v>
      </c>
      <c r="P38" s="49">
        <v>1.5231481481481481E-2</v>
      </c>
      <c r="Q38" s="41">
        <v>2.488425925925926E-3</v>
      </c>
      <c r="R38" s="95">
        <v>3.2407407407407732E-4</v>
      </c>
      <c r="S38" s="75">
        <v>9.2592592592592032E-5</v>
      </c>
      <c r="T38" s="48">
        <v>33</v>
      </c>
      <c r="U38" s="59">
        <v>30</v>
      </c>
      <c r="V38" s="125">
        <v>78</v>
      </c>
      <c r="W38" s="97">
        <v>1.5231481481481481E-2</v>
      </c>
      <c r="X38" s="41">
        <v>4.4675925925925924E-3</v>
      </c>
      <c r="Y38" s="41">
        <v>8.437500000000004E-3</v>
      </c>
      <c r="Z38" s="43">
        <v>4.4675925925925924E-3</v>
      </c>
      <c r="AA38" s="72">
        <v>2.3761574074074074E-2</v>
      </c>
      <c r="AB38" s="41">
        <v>1.532407407407407E-2</v>
      </c>
      <c r="AC38" s="123">
        <v>-9.2592592592588563E-5</v>
      </c>
      <c r="AD38" s="48">
        <v>32</v>
      </c>
      <c r="AE38" s="48">
        <v>30</v>
      </c>
      <c r="AF38" s="92">
        <f t="shared" si="7"/>
        <v>108</v>
      </c>
      <c r="AH38" s="24">
        <f t="shared" si="2"/>
        <v>2.3148148148148529E-4</v>
      </c>
      <c r="AI38" s="24">
        <f t="shared" si="3"/>
        <v>-3.2407407407407732E-4</v>
      </c>
      <c r="AJ38" s="24">
        <f t="shared" si="4"/>
        <v>9.2592592592588563E-5</v>
      </c>
      <c r="AK38" s="24">
        <f t="shared" si="5"/>
        <v>-3.4694469519536142E-18</v>
      </c>
      <c r="AL38" s="148">
        <f t="shared" si="6"/>
        <v>-2.2640499746887636E-16</v>
      </c>
    </row>
    <row r="39" spans="1:38" x14ac:dyDescent="0.25">
      <c r="A39" s="1"/>
      <c r="B39" s="1">
        <v>584</v>
      </c>
      <c r="C39" s="23" t="s">
        <v>106</v>
      </c>
      <c r="D39" s="5">
        <v>1.3842592592592594E-2</v>
      </c>
      <c r="E39" s="22">
        <v>1.0034722222222219E-2</v>
      </c>
      <c r="F39" s="132">
        <v>1.1574074074074091E-4</v>
      </c>
      <c r="G39" s="41">
        <v>2.4062500000000001E-2</v>
      </c>
      <c r="H39" s="48">
        <v>50</v>
      </c>
      <c r="I39" s="135">
        <v>1.4027777777777781E-2</v>
      </c>
      <c r="J39" s="84">
        <v>-1.8518518518518753E-4</v>
      </c>
      <c r="K39" s="85">
        <v>47</v>
      </c>
      <c r="L39" s="82">
        <v>1.3842592592592594E-2</v>
      </c>
      <c r="M39" s="44">
        <v>9.8263888888888914E-3</v>
      </c>
      <c r="N39" s="56">
        <v>6.3657407407407413E-4</v>
      </c>
      <c r="O39" s="44">
        <v>2.356481481481482E-2</v>
      </c>
      <c r="P39" s="49">
        <v>1.3738425925925928E-2</v>
      </c>
      <c r="Q39" s="41">
        <v>2.5000000000000001E-3</v>
      </c>
      <c r="R39" s="95">
        <v>2.8935185185185314E-4</v>
      </c>
      <c r="S39" s="75">
        <v>1.041666666666656E-4</v>
      </c>
      <c r="T39" s="48">
        <v>31</v>
      </c>
      <c r="U39" s="59">
        <v>28</v>
      </c>
      <c r="V39" s="125">
        <v>75</v>
      </c>
      <c r="W39" s="97">
        <v>1.3738425925925928E-2</v>
      </c>
      <c r="X39" s="41">
        <v>5.9606481481481455E-3</v>
      </c>
      <c r="Y39" s="41">
        <v>9.9305555555555571E-3</v>
      </c>
      <c r="Z39" s="43">
        <v>4.1666666666666588E-4</v>
      </c>
      <c r="AA39" s="72">
        <v>2.3854166666666666E-2</v>
      </c>
      <c r="AB39" s="41">
        <v>1.3923611111111109E-2</v>
      </c>
      <c r="AC39" s="123">
        <v>-1.851851851851806E-4</v>
      </c>
      <c r="AD39" s="48">
        <v>38</v>
      </c>
      <c r="AE39" s="48">
        <v>35</v>
      </c>
      <c r="AF39" s="92">
        <f t="shared" si="7"/>
        <v>110</v>
      </c>
      <c r="AH39" s="24">
        <f t="shared" si="2"/>
        <v>1.8518518518518753E-4</v>
      </c>
      <c r="AI39" s="24">
        <f t="shared" si="3"/>
        <v>-2.8935185185185314E-4</v>
      </c>
      <c r="AJ39" s="24">
        <f t="shared" si="4"/>
        <v>1.851851851851806E-4</v>
      </c>
      <c r="AK39" s="24">
        <f t="shared" si="5"/>
        <v>8.1018518518514993E-5</v>
      </c>
      <c r="AL39" s="150">
        <f t="shared" si="6"/>
        <v>5.8528428093642931E-3</v>
      </c>
    </row>
    <row r="40" spans="1:38" x14ac:dyDescent="0.25">
      <c r="A40" s="1"/>
      <c r="B40" s="1">
        <v>515</v>
      </c>
      <c r="C40" s="23" t="s">
        <v>76</v>
      </c>
      <c r="D40" s="5">
        <v>1.9756944444444445E-2</v>
      </c>
      <c r="E40" s="22">
        <v>4.120370370370368E-3</v>
      </c>
      <c r="F40" s="132">
        <v>3.4722222222220711E-5</v>
      </c>
      <c r="G40" s="41">
        <v>2.3622685185185188E-2</v>
      </c>
      <c r="H40" s="48">
        <v>29</v>
      </c>
      <c r="I40" s="135">
        <v>1.950231481481482E-2</v>
      </c>
      <c r="J40" s="86">
        <v>2.5462962962962549E-4</v>
      </c>
      <c r="K40" s="85">
        <v>26</v>
      </c>
      <c r="L40" s="82">
        <v>1.950231481481482E-2</v>
      </c>
      <c r="M40" s="44">
        <v>4.1666666666666657E-3</v>
      </c>
      <c r="N40" s="56">
        <v>1.4351851851851852E-3</v>
      </c>
      <c r="O40" s="44">
        <v>2.3865740740740743E-2</v>
      </c>
      <c r="P40" s="49">
        <v>1.9699074074074077E-2</v>
      </c>
      <c r="Q40" s="41">
        <v>2.1990740740740742E-3</v>
      </c>
      <c r="R40" s="95">
        <v>-1.9675925925925764E-4</v>
      </c>
      <c r="S40" s="76">
        <v>-1.9675925925925764E-4</v>
      </c>
      <c r="T40" s="48">
        <v>44</v>
      </c>
      <c r="U40" s="59">
        <v>41</v>
      </c>
      <c r="V40" s="125">
        <v>67</v>
      </c>
      <c r="W40" s="97">
        <v>1.950231481481482E-2</v>
      </c>
      <c r="X40" s="41">
        <v>1.9675925925925417E-4</v>
      </c>
      <c r="Y40" s="41">
        <v>4.1666666666666657E-3</v>
      </c>
      <c r="Z40" s="43">
        <v>1.4351851851851852E-3</v>
      </c>
      <c r="AA40" s="72">
        <v>2.4039351851851853E-2</v>
      </c>
      <c r="AB40" s="41">
        <v>1.9872685185185188E-2</v>
      </c>
      <c r="AC40" s="123">
        <v>-3.7037037037036813E-4</v>
      </c>
      <c r="AD40" s="48">
        <v>46</v>
      </c>
      <c r="AE40" s="48">
        <v>43</v>
      </c>
      <c r="AF40" s="92">
        <f t="shared" si="7"/>
        <v>110</v>
      </c>
      <c r="AH40" s="24">
        <f t="shared" si="2"/>
        <v>-2.5462962962962549E-4</v>
      </c>
      <c r="AI40" s="24">
        <f t="shared" si="3"/>
        <v>1.9675925925925764E-4</v>
      </c>
      <c r="AJ40" s="24">
        <f t="shared" si="4"/>
        <v>1.7361111111111049E-4</v>
      </c>
      <c r="AK40" s="24">
        <f t="shared" si="5"/>
        <v>1.1574074074074264E-4</v>
      </c>
      <c r="AL40" s="150">
        <f t="shared" si="6"/>
        <v>5.8582308142941797E-3</v>
      </c>
    </row>
    <row r="41" spans="1:38" x14ac:dyDescent="0.25">
      <c r="A41" s="1"/>
      <c r="B41" s="1">
        <v>551</v>
      </c>
      <c r="C41" s="23" t="s">
        <v>21</v>
      </c>
      <c r="D41" s="5">
        <v>1.4085648148148151E-2</v>
      </c>
      <c r="E41" s="22">
        <v>9.7916666666666621E-3</v>
      </c>
      <c r="F41" s="132">
        <v>3.2407407407407038E-4</v>
      </c>
      <c r="G41" s="41">
        <v>2.3784722222222221E-2</v>
      </c>
      <c r="H41" s="48">
        <v>38</v>
      </c>
      <c r="I41" s="135">
        <v>1.3993055555555559E-2</v>
      </c>
      <c r="J41" s="86">
        <v>9.2592592592592032E-5</v>
      </c>
      <c r="K41" s="85">
        <v>35</v>
      </c>
      <c r="L41" s="82">
        <v>1.3993055555555559E-2</v>
      </c>
      <c r="M41" s="44">
        <v>9.6759259259259264E-3</v>
      </c>
      <c r="N41" s="56">
        <v>-3.4722222222224181E-5</v>
      </c>
      <c r="O41" s="44">
        <v>2.3506944444444448E-2</v>
      </c>
      <c r="P41" s="49">
        <v>1.3831018518518522E-2</v>
      </c>
      <c r="Q41" s="41">
        <v>2.5578703703703705E-3</v>
      </c>
      <c r="R41" s="95">
        <v>1.6203703703703692E-4</v>
      </c>
      <c r="S41" s="75">
        <v>1.6203703703703692E-4</v>
      </c>
      <c r="T41" s="48">
        <v>22</v>
      </c>
      <c r="U41" s="59">
        <v>19</v>
      </c>
      <c r="V41" s="125">
        <v>54</v>
      </c>
      <c r="W41" s="97">
        <v>1.3831018518518522E-2</v>
      </c>
      <c r="X41" s="41">
        <v>5.8680555555555517E-3</v>
      </c>
      <c r="Y41" s="41">
        <v>9.8379629629629633E-3</v>
      </c>
      <c r="Z41" s="43">
        <v>1.2731481481481274E-4</v>
      </c>
      <c r="AA41" s="72" t="s">
        <v>125</v>
      </c>
      <c r="AB41" s="72" t="s">
        <v>125</v>
      </c>
      <c r="AC41" s="41"/>
      <c r="AD41" s="52"/>
      <c r="AE41" s="61">
        <v>57</v>
      </c>
      <c r="AF41" s="92">
        <f t="shared" si="7"/>
        <v>111</v>
      </c>
      <c r="AH41" s="24">
        <f t="shared" si="2"/>
        <v>-9.2592592592592032E-5</v>
      </c>
      <c r="AI41" s="24">
        <f t="shared" si="3"/>
        <v>-1.6203703703703692E-4</v>
      </c>
      <c r="AJ41" s="145" t="s">
        <v>125</v>
      </c>
      <c r="AK41" s="24">
        <f>AH41+AI41</f>
        <v>-2.5462962962962896E-4</v>
      </c>
      <c r="AL41" s="149">
        <f t="shared" si="6"/>
        <v>-1.8077239112571846E-2</v>
      </c>
    </row>
    <row r="42" spans="1:38" x14ac:dyDescent="0.25">
      <c r="A42" s="1"/>
      <c r="B42" s="1">
        <v>542</v>
      </c>
      <c r="C42" s="23" t="s">
        <v>43</v>
      </c>
      <c r="D42" s="5">
        <v>1.6168981481481482E-2</v>
      </c>
      <c r="E42" s="22">
        <v>7.7083333333333309E-3</v>
      </c>
      <c r="F42" s="132">
        <v>5.7870370370367852E-5</v>
      </c>
      <c r="G42" s="41">
        <v>2.3935185185185184E-2</v>
      </c>
      <c r="H42" s="48">
        <v>44</v>
      </c>
      <c r="I42" s="135">
        <v>1.6226851851851853E-2</v>
      </c>
      <c r="J42" s="84">
        <v>-5.7870370370371321E-5</v>
      </c>
      <c r="K42" s="85">
        <v>41</v>
      </c>
      <c r="L42" s="82">
        <v>1.6168981481481482E-2</v>
      </c>
      <c r="M42" s="44">
        <v>7.5000000000000032E-3</v>
      </c>
      <c r="N42" s="56">
        <v>7.5000000000000032E-3</v>
      </c>
      <c r="O42" s="44">
        <v>2.3553240740740743E-2</v>
      </c>
      <c r="P42" s="49">
        <v>1.6053240740740739E-2</v>
      </c>
      <c r="Q42" s="41">
        <v>2.5115740740740741E-3</v>
      </c>
      <c r="R42" s="95">
        <v>1.7361111111111396E-4</v>
      </c>
      <c r="S42" s="75">
        <v>1.1574074074074264E-4</v>
      </c>
      <c r="T42" s="48">
        <v>28</v>
      </c>
      <c r="U42" s="59">
        <v>25</v>
      </c>
      <c r="V42" s="125">
        <v>66</v>
      </c>
      <c r="W42" s="97">
        <v>1.6053240740740739E-2</v>
      </c>
      <c r="X42" s="41">
        <v>3.6458333333333343E-3</v>
      </c>
      <c r="Y42" s="41">
        <v>7.6157407407407458E-3</v>
      </c>
      <c r="Z42" s="43">
        <v>7.6157407407407458E-3</v>
      </c>
      <c r="AA42" s="72">
        <v>2.4166666666666666E-2</v>
      </c>
      <c r="AB42" s="41">
        <v>1.655092592592592E-2</v>
      </c>
      <c r="AC42" s="123">
        <v>-4.9768518518518087E-4</v>
      </c>
      <c r="AD42" s="48">
        <v>49</v>
      </c>
      <c r="AE42" s="48">
        <v>46</v>
      </c>
      <c r="AF42" s="92">
        <f t="shared" si="7"/>
        <v>112</v>
      </c>
      <c r="AH42" s="24">
        <f t="shared" si="2"/>
        <v>5.7870370370371321E-5</v>
      </c>
      <c r="AI42" s="24">
        <f t="shared" si="3"/>
        <v>-1.7361111111111396E-4</v>
      </c>
      <c r="AJ42" s="24">
        <f t="shared" si="4"/>
        <v>4.9768518518518087E-4</v>
      </c>
      <c r="AK42" s="24">
        <f t="shared" si="5"/>
        <v>3.8194444444443823E-4</v>
      </c>
      <c r="AL42" s="150">
        <f t="shared" si="6"/>
        <v>2.3622047244094103E-2</v>
      </c>
    </row>
    <row r="43" spans="1:38" x14ac:dyDescent="0.25">
      <c r="A43" s="1"/>
      <c r="B43" s="1">
        <v>537</v>
      </c>
      <c r="C43" s="23" t="s">
        <v>84</v>
      </c>
      <c r="D43" s="5">
        <v>1.5671296296296298E-2</v>
      </c>
      <c r="E43" s="22">
        <v>8.2060185185185153E-3</v>
      </c>
      <c r="F43" s="132">
        <v>1.157407407407357E-5</v>
      </c>
      <c r="G43" s="41">
        <v>2.4398148148148145E-2</v>
      </c>
      <c r="H43" s="48">
        <v>53</v>
      </c>
      <c r="I43" s="135">
        <v>1.6192129629629629E-2</v>
      </c>
      <c r="J43" s="84">
        <v>-5.2083333333333148E-4</v>
      </c>
      <c r="K43" s="85">
        <v>50</v>
      </c>
      <c r="L43" s="82">
        <v>1.5671296296296298E-2</v>
      </c>
      <c r="M43" s="44">
        <v>8.113425925925925E-3</v>
      </c>
      <c r="N43" s="56">
        <v>6.9444444444443677E-4</v>
      </c>
      <c r="O43" s="44">
        <v>2.4525462962962968E-2</v>
      </c>
      <c r="P43" s="49">
        <v>1.6412037037037044E-2</v>
      </c>
      <c r="Q43" s="41">
        <v>1.5393518518518519E-3</v>
      </c>
      <c r="R43" s="95">
        <v>-2.1990740740741518E-4</v>
      </c>
      <c r="S43" s="76">
        <v>-7.4074074074074667E-4</v>
      </c>
      <c r="T43" s="48">
        <v>54</v>
      </c>
      <c r="U43" s="59">
        <v>50</v>
      </c>
      <c r="V43" s="125">
        <v>100</v>
      </c>
      <c r="W43" s="97">
        <v>1.5671296296296298E-2</v>
      </c>
      <c r="X43" s="41">
        <v>4.027777777777776E-3</v>
      </c>
      <c r="Y43" s="41">
        <v>7.9976851851851875E-3</v>
      </c>
      <c r="Z43" s="43">
        <v>-1.6203703703704039E-4</v>
      </c>
      <c r="AA43" s="72">
        <v>2.3495370370370371E-2</v>
      </c>
      <c r="AB43" s="41">
        <v>1.5497685185185184E-2</v>
      </c>
      <c r="AC43" s="50">
        <v>1.7361111111111396E-4</v>
      </c>
      <c r="AD43" s="48">
        <v>15</v>
      </c>
      <c r="AE43" s="48">
        <v>13</v>
      </c>
      <c r="AF43" s="92">
        <f t="shared" si="7"/>
        <v>113</v>
      </c>
      <c r="AH43" s="24">
        <f t="shared" si="2"/>
        <v>5.2083333333333148E-4</v>
      </c>
      <c r="AI43" s="24">
        <f t="shared" si="3"/>
        <v>2.1990740740741518E-4</v>
      </c>
      <c r="AJ43" s="24">
        <f t="shared" si="4"/>
        <v>-9.1435185185186063E-4</v>
      </c>
      <c r="AK43" s="24">
        <f t="shared" si="5"/>
        <v>-1.7361111111111396E-4</v>
      </c>
      <c r="AL43" s="149">
        <f t="shared" si="6"/>
        <v>-1.1078286558345824E-2</v>
      </c>
    </row>
    <row r="44" spans="1:38" x14ac:dyDescent="0.25">
      <c r="A44" s="1"/>
      <c r="B44" s="1">
        <v>549</v>
      </c>
      <c r="C44" s="23" t="s">
        <v>13</v>
      </c>
      <c r="D44" s="5">
        <v>1.3344907407407408E-2</v>
      </c>
      <c r="E44" s="22">
        <v>1.0532407407407405E-2</v>
      </c>
      <c r="F44" s="132">
        <v>1.5046296296296335E-4</v>
      </c>
      <c r="G44" s="41">
        <v>2.3877314814814813E-2</v>
      </c>
      <c r="H44" s="48">
        <v>42</v>
      </c>
      <c r="I44" s="135">
        <v>1.3344907407407408E-2</v>
      </c>
      <c r="J44" s="86">
        <v>0</v>
      </c>
      <c r="K44" s="85">
        <v>39</v>
      </c>
      <c r="L44" s="82">
        <v>1.3344907407407408E-2</v>
      </c>
      <c r="M44" s="44">
        <v>1.0324074074074078E-2</v>
      </c>
      <c r="N44" s="56">
        <v>3.0555555555555561E-3</v>
      </c>
      <c r="P44" s="60" t="s">
        <v>125</v>
      </c>
      <c r="U44" s="61">
        <v>59</v>
      </c>
      <c r="V44" s="125">
        <v>98</v>
      </c>
      <c r="W44" s="97">
        <v>1.3344907407407408E-2</v>
      </c>
      <c r="X44" s="41">
        <v>6.3541666666666659E-3</v>
      </c>
      <c r="Y44" s="41">
        <v>1.0324074074074078E-2</v>
      </c>
      <c r="Z44" s="43">
        <v>2.7777777777777766E-3</v>
      </c>
      <c r="AA44" s="72">
        <v>2.3518518518518518E-2</v>
      </c>
      <c r="AB44" s="41">
        <v>1.3194444444444441E-2</v>
      </c>
      <c r="AC44" s="50">
        <v>1.5046296296296682E-4</v>
      </c>
      <c r="AD44" s="48">
        <v>19</v>
      </c>
      <c r="AE44" s="48">
        <v>17</v>
      </c>
      <c r="AF44" s="92">
        <f t="shared" si="7"/>
        <v>115</v>
      </c>
      <c r="AH44" s="24">
        <f t="shared" si="2"/>
        <v>0</v>
      </c>
      <c r="AI44" s="145" t="s">
        <v>125</v>
      </c>
      <c r="AJ44" s="146">
        <f>AB44-I44</f>
        <v>-1.5046296296296682E-4</v>
      </c>
      <c r="AK44" s="24">
        <f>AH44+AJ44</f>
        <v>-1.5046296296296682E-4</v>
      </c>
      <c r="AL44" s="149">
        <f t="shared" si="6"/>
        <v>-1.1274934952298641E-2</v>
      </c>
    </row>
    <row r="45" spans="1:38" x14ac:dyDescent="0.25">
      <c r="A45" s="1"/>
      <c r="B45" s="1">
        <v>527</v>
      </c>
      <c r="C45" s="23" t="s">
        <v>60</v>
      </c>
      <c r="D45" s="5">
        <v>1.7800925925925925E-2</v>
      </c>
      <c r="E45" s="22">
        <v>6.0763888888888881E-3</v>
      </c>
      <c r="F45" s="132">
        <v>0</v>
      </c>
      <c r="G45" s="41">
        <v>2.3124999999999996E-2</v>
      </c>
      <c r="H45" s="48">
        <v>10</v>
      </c>
      <c r="I45" s="135">
        <v>1.7048611111111108E-2</v>
      </c>
      <c r="J45" s="86">
        <v>7.5231481481481677E-4</v>
      </c>
      <c r="K45" s="85">
        <v>10</v>
      </c>
      <c r="L45" s="82">
        <v>1.7048611111111108E-2</v>
      </c>
      <c r="M45" s="44">
        <v>6.6203703703703771E-3</v>
      </c>
      <c r="N45" s="56">
        <v>7.5231481481481677E-4</v>
      </c>
      <c r="P45" s="60" t="s">
        <v>125</v>
      </c>
      <c r="U45" s="61">
        <v>59</v>
      </c>
      <c r="V45" s="125">
        <v>69</v>
      </c>
      <c r="W45" s="97">
        <v>1.7048611111111108E-2</v>
      </c>
      <c r="X45" s="41">
        <v>2.6504629629629656E-3</v>
      </c>
      <c r="Y45" s="41">
        <v>6.6203703703703771E-3</v>
      </c>
      <c r="Z45" s="43">
        <v>7.5231481481481677E-4</v>
      </c>
      <c r="AA45" s="72">
        <v>2.4571759259259262E-2</v>
      </c>
      <c r="AB45" s="41">
        <v>1.7951388888888885E-2</v>
      </c>
      <c r="AC45" s="123">
        <v>-9.0277777777777665E-4</v>
      </c>
      <c r="AD45" s="48">
        <v>53</v>
      </c>
      <c r="AE45" s="48">
        <v>50</v>
      </c>
      <c r="AF45" s="92">
        <f t="shared" si="7"/>
        <v>119</v>
      </c>
      <c r="AH45" s="24">
        <f t="shared" si="2"/>
        <v>-7.5231481481481677E-4</v>
      </c>
      <c r="AI45" s="145" t="s">
        <v>125</v>
      </c>
      <c r="AJ45" s="146">
        <f>AB45-I45</f>
        <v>9.0277777777777665E-4</v>
      </c>
      <c r="AK45" s="24">
        <f>AH45+AJ45</f>
        <v>1.5046296296295988E-4</v>
      </c>
      <c r="AL45" s="150">
        <f t="shared" si="6"/>
        <v>8.4525357607280454E-3</v>
      </c>
    </row>
    <row r="46" spans="1:38" x14ac:dyDescent="0.25">
      <c r="A46" s="1"/>
      <c r="B46" s="1">
        <v>547</v>
      </c>
      <c r="C46" s="23" t="s">
        <v>45</v>
      </c>
      <c r="D46" s="5">
        <v>1.6249999999999997E-2</v>
      </c>
      <c r="E46" s="22">
        <v>7.6273148148148159E-3</v>
      </c>
      <c r="F46" s="132">
        <v>5.7870370370374791E-5</v>
      </c>
      <c r="G46" s="52" t="s">
        <v>125</v>
      </c>
      <c r="H46" s="48"/>
      <c r="I46" s="134" t="s">
        <v>125</v>
      </c>
      <c r="J46" s="80"/>
      <c r="K46" s="87">
        <v>60</v>
      </c>
      <c r="L46" s="82">
        <v>1.6249999999999997E-2</v>
      </c>
      <c r="M46" s="44">
        <v>7.4189814814814882E-3</v>
      </c>
      <c r="N46" s="56">
        <v>7.4189814814814882E-3</v>
      </c>
      <c r="P46" s="60" t="s">
        <v>125</v>
      </c>
      <c r="U46" s="61">
        <v>59</v>
      </c>
      <c r="V46" s="125">
        <v>119</v>
      </c>
      <c r="W46" s="97">
        <v>1.6249999999999997E-2</v>
      </c>
      <c r="X46" s="41">
        <v>3.4490740740740766E-3</v>
      </c>
      <c r="Y46" s="41">
        <v>7.4189814814814882E-3</v>
      </c>
      <c r="Z46" s="43">
        <v>3.1944444444444477E-3</v>
      </c>
      <c r="AA46" s="72">
        <v>2.2905092592592591E-2</v>
      </c>
      <c r="AB46" s="41">
        <v>1.5486111111111103E-2</v>
      </c>
      <c r="AC46" s="50">
        <v>7.6388888888889381E-4</v>
      </c>
      <c r="AD46" s="48">
        <v>3</v>
      </c>
      <c r="AE46" s="48">
        <v>1</v>
      </c>
      <c r="AF46" s="92">
        <f t="shared" si="7"/>
        <v>120</v>
      </c>
      <c r="AH46" s="145" t="s">
        <v>125</v>
      </c>
      <c r="AI46" s="145" t="s">
        <v>125</v>
      </c>
      <c r="AJ46" s="146">
        <f>AB46-D46</f>
        <v>-7.6388888888889381E-4</v>
      </c>
      <c r="AK46" s="24">
        <f>AJ46</f>
        <v>-7.6388888888889381E-4</v>
      </c>
      <c r="AL46" s="149">
        <f t="shared" si="6"/>
        <v>-4.700854700854732E-2</v>
      </c>
    </row>
    <row r="47" spans="1:38" x14ac:dyDescent="0.25">
      <c r="A47" s="1"/>
      <c r="B47" s="1">
        <v>520</v>
      </c>
      <c r="C47" s="23" t="s">
        <v>49</v>
      </c>
      <c r="D47" s="5">
        <v>1.6701388888888887E-2</v>
      </c>
      <c r="E47" s="22">
        <v>7.1759259259259259E-3</v>
      </c>
      <c r="F47" s="132">
        <v>1.157407407407357E-5</v>
      </c>
      <c r="G47" s="41">
        <v>2.3576388888888893E-2</v>
      </c>
      <c r="H47" s="48">
        <v>23</v>
      </c>
      <c r="I47" s="135">
        <v>1.6400462962962967E-2</v>
      </c>
      <c r="J47" s="86">
        <v>3.0092592592591977E-4</v>
      </c>
      <c r="K47" s="85">
        <v>20</v>
      </c>
      <c r="L47" s="82">
        <v>1.6400462962962967E-2</v>
      </c>
      <c r="M47" s="44">
        <v>7.2685185185185179E-3</v>
      </c>
      <c r="N47" s="56">
        <v>1.7361111111110702E-4</v>
      </c>
      <c r="O47" s="44">
        <v>2.3969907407407412E-2</v>
      </c>
      <c r="P47" s="49">
        <v>1.6701388888888894E-2</v>
      </c>
      <c r="Q47" s="41">
        <v>2.0949074074074073E-3</v>
      </c>
      <c r="R47" s="95">
        <v>-3.0092592592592671E-4</v>
      </c>
      <c r="S47" s="76">
        <v>-3.0092592592592671E-4</v>
      </c>
      <c r="T47" s="48">
        <v>47</v>
      </c>
      <c r="U47" s="59">
        <v>44</v>
      </c>
      <c r="V47" s="125">
        <v>64</v>
      </c>
      <c r="W47" s="97">
        <v>1.6400462962962967E-2</v>
      </c>
      <c r="X47" s="41">
        <v>3.2986111111111063E-3</v>
      </c>
      <c r="Y47" s="41">
        <v>7.2685185185185179E-3</v>
      </c>
      <c r="Z47" s="43">
        <v>1.7361111111110702E-4</v>
      </c>
      <c r="AA47" s="72" t="s">
        <v>125</v>
      </c>
      <c r="AB47" s="72" t="s">
        <v>125</v>
      </c>
      <c r="AC47" s="41"/>
      <c r="AD47" s="52"/>
      <c r="AE47" s="61">
        <v>57</v>
      </c>
      <c r="AF47" s="92">
        <f t="shared" si="7"/>
        <v>121</v>
      </c>
      <c r="AH47" s="24">
        <f t="shared" si="2"/>
        <v>-3.0092592592591977E-4</v>
      </c>
      <c r="AI47" s="24">
        <f t="shared" si="3"/>
        <v>3.0092592592592671E-4</v>
      </c>
      <c r="AJ47" s="145" t="s">
        <v>125</v>
      </c>
      <c r="AK47" s="24">
        <f>AH47+AI47</f>
        <v>6.9388939039072284E-18</v>
      </c>
      <c r="AL47" s="148">
        <f t="shared" si="6"/>
        <v>4.1546807574330185E-16</v>
      </c>
    </row>
    <row r="48" spans="1:38" x14ac:dyDescent="0.25">
      <c r="A48" s="1"/>
      <c r="B48" s="1">
        <v>546</v>
      </c>
      <c r="C48" s="23" t="s">
        <v>68</v>
      </c>
      <c r="D48" s="5">
        <v>1.9201388888888889E-2</v>
      </c>
      <c r="E48" s="22">
        <v>4.6759259259259237E-3</v>
      </c>
      <c r="F48" s="132">
        <v>1.1574074074073917E-4</v>
      </c>
      <c r="G48" s="52" t="s">
        <v>125</v>
      </c>
      <c r="H48" s="48"/>
      <c r="I48" s="134" t="s">
        <v>125</v>
      </c>
      <c r="J48" s="80"/>
      <c r="K48" s="87">
        <v>60</v>
      </c>
      <c r="L48" s="82">
        <v>1.9201388888888889E-2</v>
      </c>
      <c r="M48" s="44">
        <v>4.4675925925925959E-3</v>
      </c>
      <c r="N48" s="56">
        <v>-4.8611111111111077E-4</v>
      </c>
      <c r="P48" s="60" t="s">
        <v>125</v>
      </c>
      <c r="U48" s="61">
        <v>59</v>
      </c>
      <c r="V48" s="125">
        <v>119</v>
      </c>
      <c r="W48" s="97">
        <v>1.9201388888888889E-2</v>
      </c>
      <c r="X48" s="41">
        <v>4.9768518518518434E-4</v>
      </c>
      <c r="Y48" s="41">
        <v>4.4675925925925959E-3</v>
      </c>
      <c r="Z48" s="43">
        <v>-7.5231481481481677E-4</v>
      </c>
      <c r="AA48" s="72">
        <v>2.3240740740740742E-2</v>
      </c>
      <c r="AB48" s="41">
        <v>1.8773148148148146E-2</v>
      </c>
      <c r="AC48" s="50">
        <v>4.2824074074074292E-4</v>
      </c>
      <c r="AD48" s="48">
        <v>6</v>
      </c>
      <c r="AE48" s="48">
        <v>4</v>
      </c>
      <c r="AF48" s="92">
        <f t="shared" si="7"/>
        <v>123</v>
      </c>
      <c r="AH48" s="145" t="s">
        <v>125</v>
      </c>
      <c r="AI48" s="145" t="s">
        <v>125</v>
      </c>
      <c r="AJ48" s="146">
        <f>AB48-D48</f>
        <v>-4.2824074074074292E-4</v>
      </c>
      <c r="AK48" s="24">
        <f>AJ48</f>
        <v>-4.2824074074074292E-4</v>
      </c>
      <c r="AL48" s="149">
        <f t="shared" si="6"/>
        <v>-2.23025919228452E-2</v>
      </c>
    </row>
    <row r="49" spans="1:38" x14ac:dyDescent="0.25">
      <c r="A49" s="1"/>
      <c r="B49" s="1">
        <v>556</v>
      </c>
      <c r="C49" s="23" t="s">
        <v>64</v>
      </c>
      <c r="D49" s="5">
        <v>1.8587962962962962E-2</v>
      </c>
      <c r="E49" s="22">
        <v>5.2893518518518506E-3</v>
      </c>
      <c r="F49" s="132">
        <v>9.2592592592592032E-5</v>
      </c>
      <c r="G49" s="41">
        <v>2.3460648148148147E-2</v>
      </c>
      <c r="H49" s="48">
        <v>20</v>
      </c>
      <c r="I49" s="135">
        <v>1.8171296296296297E-2</v>
      </c>
      <c r="J49" s="86">
        <v>4.1666666666666588E-4</v>
      </c>
      <c r="K49" s="85">
        <v>17</v>
      </c>
      <c r="L49" s="82">
        <v>1.8171296296296297E-2</v>
      </c>
      <c r="M49" s="44">
        <v>5.4976851851851888E-3</v>
      </c>
      <c r="N49" s="56">
        <v>2.777777777777761E-4</v>
      </c>
      <c r="P49" s="60" t="s">
        <v>125</v>
      </c>
      <c r="U49" s="61">
        <v>59</v>
      </c>
      <c r="V49" s="125">
        <v>76</v>
      </c>
      <c r="W49" s="97">
        <v>1.8171296296296297E-2</v>
      </c>
      <c r="X49" s="41">
        <v>1.5277777777777772E-3</v>
      </c>
      <c r="Y49" s="41">
        <v>5.4976851851851888E-3</v>
      </c>
      <c r="Z49" s="43">
        <v>2.777777777777761E-4</v>
      </c>
      <c r="AA49" s="72">
        <v>2.4537037037037038E-2</v>
      </c>
      <c r="AB49" s="41">
        <v>1.9039351851851849E-2</v>
      </c>
      <c r="AC49" s="123">
        <v>-8.6805555555555247E-4</v>
      </c>
      <c r="AD49" s="48">
        <v>51</v>
      </c>
      <c r="AE49" s="48">
        <v>48</v>
      </c>
      <c r="AF49" s="92">
        <f t="shared" si="7"/>
        <v>124</v>
      </c>
      <c r="AH49" s="24">
        <f t="shared" si="2"/>
        <v>-4.1666666666666588E-4</v>
      </c>
      <c r="AI49" s="145" t="s">
        <v>125</v>
      </c>
      <c r="AJ49" s="146">
        <f>AB49-I49</f>
        <v>8.6805555555555247E-4</v>
      </c>
      <c r="AK49" s="24">
        <f>AH49+AJ49</f>
        <v>4.5138888888888659E-4</v>
      </c>
      <c r="AL49" s="150">
        <f t="shared" si="6"/>
        <v>2.4283935242839231E-2</v>
      </c>
    </row>
    <row r="50" spans="1:38" x14ac:dyDescent="0.25">
      <c r="A50" s="1"/>
      <c r="B50" s="1">
        <v>559</v>
      </c>
      <c r="C50" s="23" t="s">
        <v>78</v>
      </c>
      <c r="D50" s="5">
        <v>2.1203703703703707E-2</v>
      </c>
      <c r="E50" s="22">
        <v>2.6736111111111058E-3</v>
      </c>
      <c r="F50" s="132">
        <v>7.7546296296295697E-4</v>
      </c>
      <c r="G50" s="41">
        <v>2.361111111111111E-2</v>
      </c>
      <c r="H50" s="48">
        <v>27</v>
      </c>
      <c r="I50" s="135">
        <v>2.0937500000000005E-2</v>
      </c>
      <c r="J50" s="86">
        <v>2.6620370370370253E-4</v>
      </c>
      <c r="K50" s="85">
        <v>24</v>
      </c>
      <c r="L50" s="82">
        <v>2.0937500000000005E-2</v>
      </c>
      <c r="M50" s="44">
        <v>2.7314814814814806E-3</v>
      </c>
      <c r="N50" s="56">
        <v>-6.9212962962962969E-3</v>
      </c>
      <c r="P50" s="60" t="s">
        <v>125</v>
      </c>
      <c r="U50" s="61">
        <v>59</v>
      </c>
      <c r="V50" s="125">
        <v>83</v>
      </c>
      <c r="W50" s="97">
        <v>2.0937500000000005E-2</v>
      </c>
      <c r="X50" s="41">
        <v>-1.238425925925931E-3</v>
      </c>
      <c r="Y50" s="41">
        <v>2.7314814814814806E-3</v>
      </c>
      <c r="Z50" s="43">
        <v>-6.9212962962962969E-3</v>
      </c>
      <c r="AA50" s="72">
        <v>2.3935185185185184E-2</v>
      </c>
      <c r="AB50" s="41">
        <v>2.1203703703703704E-2</v>
      </c>
      <c r="AC50" s="123">
        <v>-2.6620370370369906E-4</v>
      </c>
      <c r="AD50" s="48">
        <v>45</v>
      </c>
      <c r="AE50" s="48">
        <v>42</v>
      </c>
      <c r="AF50" s="92">
        <f t="shared" si="7"/>
        <v>125</v>
      </c>
      <c r="AH50" s="24">
        <f t="shared" si="2"/>
        <v>-2.6620370370370253E-4</v>
      </c>
      <c r="AI50" s="145" t="s">
        <v>125</v>
      </c>
      <c r="AJ50" s="146">
        <f>AB50-I50</f>
        <v>2.6620370370369906E-4</v>
      </c>
      <c r="AK50" s="24">
        <f>AH50+AJ50</f>
        <v>-3.4694469519536142E-18</v>
      </c>
      <c r="AL50" s="150">
        <f t="shared" si="6"/>
        <v>-1.6362457240654597E-16</v>
      </c>
    </row>
    <row r="51" spans="1:38" x14ac:dyDescent="0.25">
      <c r="A51" s="1"/>
      <c r="B51" s="1">
        <v>540</v>
      </c>
      <c r="C51" s="23" t="s">
        <v>26</v>
      </c>
      <c r="D51" s="5">
        <v>1.4976851851851852E-2</v>
      </c>
      <c r="E51" s="22">
        <v>8.9004629629629607E-3</v>
      </c>
      <c r="F51" s="132">
        <v>8.1018518518516727E-5</v>
      </c>
      <c r="G51" s="52" t="s">
        <v>125</v>
      </c>
      <c r="H51" s="48"/>
      <c r="I51" s="134" t="s">
        <v>125</v>
      </c>
      <c r="J51" s="80"/>
      <c r="K51" s="87">
        <v>60</v>
      </c>
      <c r="L51" s="82">
        <v>1.4976851851851852E-2</v>
      </c>
      <c r="M51" s="44">
        <v>8.692129629629633E-3</v>
      </c>
      <c r="N51" s="56">
        <v>-1.701388888888886E-3</v>
      </c>
      <c r="O51" s="44">
        <v>2.4016203703703706E-2</v>
      </c>
      <c r="P51" s="49">
        <v>1.5324074074074073E-2</v>
      </c>
      <c r="Q51" s="41">
        <v>2.0486111111111113E-3</v>
      </c>
      <c r="R51" s="95"/>
      <c r="S51" s="76">
        <v>-3.4722222222222099E-4</v>
      </c>
      <c r="T51" s="48">
        <v>49</v>
      </c>
      <c r="U51" s="59">
        <v>46</v>
      </c>
      <c r="V51" s="125">
        <v>106</v>
      </c>
      <c r="W51" s="97">
        <v>1.4976851851851852E-2</v>
      </c>
      <c r="X51" s="41">
        <v>4.7222222222222214E-3</v>
      </c>
      <c r="Y51" s="41">
        <v>8.692129629629633E-3</v>
      </c>
      <c r="Z51" s="43">
        <v>-1.8518518518518493E-3</v>
      </c>
      <c r="AA51" s="72">
        <v>2.3657407407407408E-2</v>
      </c>
      <c r="AB51" s="41">
        <v>1.4965277777777775E-2</v>
      </c>
      <c r="AC51" s="50">
        <v>1.157407407407704E-5</v>
      </c>
      <c r="AD51" s="48">
        <v>26</v>
      </c>
      <c r="AE51" s="48">
        <v>24</v>
      </c>
      <c r="AF51" s="92">
        <f t="shared" si="7"/>
        <v>130</v>
      </c>
      <c r="AH51" s="145" t="s">
        <v>125</v>
      </c>
      <c r="AI51" s="146">
        <f>P51-D51</f>
        <v>3.4722222222222099E-4</v>
      </c>
      <c r="AJ51" s="24">
        <f t="shared" si="4"/>
        <v>-3.5879629629629803E-4</v>
      </c>
      <c r="AK51" s="24">
        <f>+AI51+AJ51</f>
        <v>-1.157407407407704E-5</v>
      </c>
      <c r="AL51" s="149">
        <f t="shared" si="6"/>
        <v>-7.7279752704811141E-4</v>
      </c>
    </row>
    <row r="52" spans="1:38" x14ac:dyDescent="0.25">
      <c r="A52" s="1"/>
      <c r="B52" s="1">
        <v>533</v>
      </c>
      <c r="C52" s="23" t="s">
        <v>79</v>
      </c>
      <c r="D52" s="5">
        <v>2.3877314814814813E-2</v>
      </c>
      <c r="E52" s="22">
        <v>0</v>
      </c>
      <c r="F52" s="133"/>
      <c r="G52" s="41">
        <v>2.3668981481481485E-2</v>
      </c>
      <c r="H52" s="48">
        <v>32</v>
      </c>
      <c r="I52" s="135">
        <v>2.3668981481481485E-2</v>
      </c>
      <c r="J52" s="86">
        <v>2.0833333333332774E-4</v>
      </c>
      <c r="K52" s="85">
        <v>29</v>
      </c>
      <c r="L52" s="82">
        <v>2.3668981481481485E-2</v>
      </c>
      <c r="M52" s="44">
        <v>0</v>
      </c>
      <c r="N52" s="55"/>
      <c r="P52" s="60" t="s">
        <v>125</v>
      </c>
      <c r="U52" s="61">
        <v>59</v>
      </c>
      <c r="V52" s="125">
        <v>88</v>
      </c>
      <c r="W52" s="50">
        <v>2.3668981481481485E-2</v>
      </c>
      <c r="X52" s="49">
        <v>0</v>
      </c>
      <c r="Y52" s="41">
        <v>0</v>
      </c>
      <c r="Z52" s="43"/>
      <c r="AA52" s="72">
        <v>2.4062500000000001E-2</v>
      </c>
      <c r="AB52" s="41">
        <v>2.4062500000000001E-2</v>
      </c>
      <c r="AC52" s="123">
        <v>-3.9351851851851527E-4</v>
      </c>
      <c r="AD52" s="48">
        <v>48</v>
      </c>
      <c r="AE52" s="48">
        <v>45</v>
      </c>
      <c r="AF52" s="92">
        <f t="shared" si="7"/>
        <v>133</v>
      </c>
      <c r="AH52" s="24">
        <f t="shared" si="2"/>
        <v>-2.0833333333332774E-4</v>
      </c>
      <c r="AI52" s="145" t="s">
        <v>125</v>
      </c>
      <c r="AJ52" s="146">
        <f>AB52-I52</f>
        <v>3.9351851851851527E-4</v>
      </c>
      <c r="AK52" s="24">
        <f>AH52+AJ52</f>
        <v>1.8518518518518753E-4</v>
      </c>
      <c r="AL52" s="150">
        <f t="shared" si="6"/>
        <v>7.755695588948233E-3</v>
      </c>
    </row>
    <row r="53" spans="1:38" x14ac:dyDescent="0.25">
      <c r="A53" s="1"/>
      <c r="B53" s="1">
        <v>577</v>
      </c>
      <c r="C53" s="23" t="s">
        <v>94</v>
      </c>
      <c r="D53" s="5">
        <v>1.5752314814814813E-2</v>
      </c>
      <c r="E53" s="22">
        <v>8.1250000000000003E-3</v>
      </c>
      <c r="F53" s="132">
        <v>1.157407407407357E-5</v>
      </c>
      <c r="G53" s="52" t="s">
        <v>126</v>
      </c>
      <c r="H53" s="48"/>
      <c r="I53" s="134" t="s">
        <v>126</v>
      </c>
      <c r="J53" s="80"/>
      <c r="K53" s="87">
        <v>60</v>
      </c>
      <c r="L53" s="82">
        <v>1.5752314814814813E-2</v>
      </c>
      <c r="M53" s="44">
        <v>7.9166666666666725E-3</v>
      </c>
      <c r="N53" s="56">
        <v>1.7361111111111396E-4</v>
      </c>
      <c r="O53" s="44">
        <v>2.3518518518518522E-2</v>
      </c>
      <c r="P53" s="49">
        <v>1.5601851851851849E-2</v>
      </c>
      <c r="Q53" s="41">
        <v>2.5462962962962961E-3</v>
      </c>
      <c r="R53" s="95"/>
      <c r="S53" s="75">
        <v>1.5046296296296335E-4</v>
      </c>
      <c r="T53" s="48">
        <v>23</v>
      </c>
      <c r="U53" s="59">
        <v>20</v>
      </c>
      <c r="V53" s="125">
        <v>80</v>
      </c>
      <c r="W53" s="97">
        <v>1.5601851851851849E-2</v>
      </c>
      <c r="X53" s="41">
        <v>4.0972222222222243E-3</v>
      </c>
      <c r="Y53" s="41">
        <v>8.0671296296296359E-3</v>
      </c>
      <c r="Z53" s="43">
        <v>1.157407407407704E-5</v>
      </c>
      <c r="AA53" s="72" t="s">
        <v>125</v>
      </c>
      <c r="AB53" s="72" t="s">
        <v>125</v>
      </c>
      <c r="AC53" s="41"/>
      <c r="AD53" s="52"/>
      <c r="AE53" s="61">
        <v>57</v>
      </c>
      <c r="AF53" s="92">
        <f t="shared" si="7"/>
        <v>137</v>
      </c>
      <c r="AH53" s="145" t="s">
        <v>125</v>
      </c>
      <c r="AI53" s="146">
        <f>P53-D53</f>
        <v>-1.5046296296296335E-4</v>
      </c>
      <c r="AJ53" s="145" t="s">
        <v>125</v>
      </c>
      <c r="AK53" s="24">
        <f>AI53</f>
        <v>-1.5046296296296335E-4</v>
      </c>
      <c r="AL53" s="149">
        <f t="shared" si="6"/>
        <v>-9.5518001469507979E-3</v>
      </c>
    </row>
    <row r="54" spans="1:38" x14ac:dyDescent="0.25">
      <c r="A54" s="1"/>
      <c r="B54" s="1">
        <v>518</v>
      </c>
      <c r="C54" s="23" t="s">
        <v>42</v>
      </c>
      <c r="D54" s="5">
        <v>1.6111111111111111E-2</v>
      </c>
      <c r="E54" s="22">
        <v>7.7662037037037022E-3</v>
      </c>
      <c r="F54" s="132">
        <v>3.4722222222224181E-5</v>
      </c>
      <c r="G54" s="52" t="s">
        <v>125</v>
      </c>
      <c r="H54" s="48"/>
      <c r="I54" s="134" t="s">
        <v>125</v>
      </c>
      <c r="J54" s="80"/>
      <c r="K54" s="87">
        <v>60</v>
      </c>
      <c r="L54" s="82">
        <v>1.6111111111111111E-2</v>
      </c>
      <c r="M54" s="44">
        <v>7.5578703703703745E-3</v>
      </c>
      <c r="N54" s="56">
        <v>3.4722222222224181E-5</v>
      </c>
      <c r="O54" s="44">
        <v>2.3553240740740743E-2</v>
      </c>
      <c r="P54" s="49">
        <v>1.5995370370370368E-2</v>
      </c>
      <c r="Q54" s="41">
        <v>2.5115740740740741E-3</v>
      </c>
      <c r="R54" s="95"/>
      <c r="S54" s="75">
        <v>1.1574074074074264E-4</v>
      </c>
      <c r="T54" s="48">
        <v>29</v>
      </c>
      <c r="U54" s="59">
        <v>26</v>
      </c>
      <c r="V54" s="125">
        <v>86</v>
      </c>
      <c r="W54" s="97">
        <v>1.5995370370370368E-2</v>
      </c>
      <c r="X54" s="41">
        <v>3.7037037037037056E-3</v>
      </c>
      <c r="Y54" s="41">
        <v>7.6736111111111172E-3</v>
      </c>
      <c r="Z54" s="43">
        <v>1.5046296296296682E-4</v>
      </c>
      <c r="AA54" s="72" t="s">
        <v>125</v>
      </c>
      <c r="AB54" s="72" t="s">
        <v>125</v>
      </c>
      <c r="AC54" s="41"/>
      <c r="AD54" s="52"/>
      <c r="AE54" s="61">
        <v>57</v>
      </c>
      <c r="AF54" s="92">
        <f t="shared" si="7"/>
        <v>143</v>
      </c>
      <c r="AH54" s="145" t="s">
        <v>125</v>
      </c>
      <c r="AI54" s="146">
        <f>P54-D54</f>
        <v>-1.1574074074074264E-4</v>
      </c>
      <c r="AJ54" s="145" t="s">
        <v>125</v>
      </c>
      <c r="AK54" s="24">
        <f>AI54</f>
        <v>-1.1574074074074264E-4</v>
      </c>
      <c r="AL54" s="149">
        <f t="shared" si="6"/>
        <v>-7.1839080459771294E-3</v>
      </c>
    </row>
    <row r="55" spans="1:38" x14ac:dyDescent="0.25">
      <c r="A55" s="1"/>
      <c r="B55" s="1">
        <v>502</v>
      </c>
      <c r="C55" s="23" t="s">
        <v>44</v>
      </c>
      <c r="D55" s="5">
        <v>1.622685185185185E-2</v>
      </c>
      <c r="E55" s="22">
        <v>7.6504629629629631E-3</v>
      </c>
      <c r="F55" s="132">
        <v>1.157407407407357E-5</v>
      </c>
      <c r="G55" s="52" t="s">
        <v>125</v>
      </c>
      <c r="H55" s="48"/>
      <c r="I55" s="134" t="s">
        <v>125</v>
      </c>
      <c r="J55" s="80"/>
      <c r="K55" s="87">
        <v>60</v>
      </c>
      <c r="L55" s="82">
        <v>1.622685185185185E-2</v>
      </c>
      <c r="M55" s="44">
        <v>7.4421296296296353E-3</v>
      </c>
      <c r="N55" s="56">
        <v>6.0185185185185341E-4</v>
      </c>
      <c r="O55" s="44">
        <v>2.4039351851851857E-2</v>
      </c>
      <c r="P55" s="49">
        <v>1.6597222222222222E-2</v>
      </c>
      <c r="Q55" s="41">
        <v>2.0254629629629629E-3</v>
      </c>
      <c r="R55" s="95"/>
      <c r="S55" s="76">
        <v>-3.703703703703716E-4</v>
      </c>
      <c r="T55" s="48">
        <v>50</v>
      </c>
      <c r="U55" s="59">
        <v>47</v>
      </c>
      <c r="V55" s="125">
        <v>107</v>
      </c>
      <c r="W55" s="97">
        <v>1.622685185185185E-2</v>
      </c>
      <c r="X55" s="41">
        <v>3.4722222222222238E-3</v>
      </c>
      <c r="Y55" s="41">
        <v>7.4421296296296353E-3</v>
      </c>
      <c r="Z55" s="43">
        <v>5.7870370370370627E-4</v>
      </c>
      <c r="AA55" s="72">
        <v>2.390046296296296E-2</v>
      </c>
      <c r="AB55" s="41">
        <v>1.6458333333333325E-2</v>
      </c>
      <c r="AC55" s="123">
        <v>-2.3148148148147488E-4</v>
      </c>
      <c r="AD55" s="48">
        <v>42</v>
      </c>
      <c r="AE55" s="48">
        <v>40</v>
      </c>
      <c r="AF55" s="92">
        <f t="shared" si="7"/>
        <v>147</v>
      </c>
      <c r="AH55" s="145" t="s">
        <v>125</v>
      </c>
      <c r="AI55" s="146">
        <f>P55-D55</f>
        <v>3.703703703703716E-4</v>
      </c>
      <c r="AJ55" s="24">
        <f t="shared" si="4"/>
        <v>-1.3888888888889672E-4</v>
      </c>
      <c r="AK55" s="24">
        <f>AI55</f>
        <v>3.703703703703716E-4</v>
      </c>
      <c r="AL55" s="150">
        <f t="shared" si="6"/>
        <v>2.2824536376604927E-2</v>
      </c>
    </row>
    <row r="56" spans="1:38" x14ac:dyDescent="0.25">
      <c r="A56" s="5"/>
      <c r="B56" s="1">
        <v>507</v>
      </c>
      <c r="C56" s="23" t="s">
        <v>19</v>
      </c>
      <c r="D56" s="5">
        <v>1.3958333333333335E-2</v>
      </c>
      <c r="E56" s="22">
        <v>9.9189814814814783E-3</v>
      </c>
      <c r="F56" s="132">
        <v>1.2731481481481621E-4</v>
      </c>
      <c r="G56" s="41">
        <v>2.4918981481481483E-2</v>
      </c>
      <c r="H56" s="48">
        <v>59</v>
      </c>
      <c r="I56" s="135">
        <v>1.5000000000000005E-2</v>
      </c>
      <c r="J56" s="84">
        <v>-1.0416666666666699E-3</v>
      </c>
      <c r="K56" s="85">
        <v>56</v>
      </c>
      <c r="L56" s="82">
        <v>1.3958333333333335E-2</v>
      </c>
      <c r="M56" s="44">
        <v>9.7106481481481505E-3</v>
      </c>
      <c r="N56" s="56">
        <v>6.0185185185184821E-4</v>
      </c>
      <c r="O56" s="44">
        <v>2.3680555555555559E-2</v>
      </c>
      <c r="P56" s="49">
        <v>1.3969907407407408E-2</v>
      </c>
      <c r="Q56" s="41">
        <v>2.3842592592592591E-3</v>
      </c>
      <c r="R56" s="95">
        <v>1.0300925925925963E-3</v>
      </c>
      <c r="S56" s="76">
        <v>-1.157407407407357E-5</v>
      </c>
      <c r="T56" s="48">
        <v>38</v>
      </c>
      <c r="U56" s="59">
        <v>35</v>
      </c>
      <c r="V56" s="125">
        <v>91</v>
      </c>
      <c r="W56" s="97">
        <v>1.3958333333333335E-2</v>
      </c>
      <c r="X56" s="41">
        <v>5.740740740740739E-3</v>
      </c>
      <c r="Y56" s="41">
        <v>9.7106481481481505E-3</v>
      </c>
      <c r="Z56" s="43">
        <v>6.0185185185184821E-4</v>
      </c>
      <c r="AA56" s="72" t="s">
        <v>125</v>
      </c>
      <c r="AB56" s="72" t="s">
        <v>125</v>
      </c>
      <c r="AC56" s="41"/>
      <c r="AD56" s="52"/>
      <c r="AE56" s="61">
        <v>57</v>
      </c>
      <c r="AF56" s="92">
        <f t="shared" si="7"/>
        <v>148</v>
      </c>
      <c r="AH56" s="24">
        <f t="shared" si="2"/>
        <v>1.0416666666666699E-3</v>
      </c>
      <c r="AI56" s="24">
        <f t="shared" si="3"/>
        <v>-1.0300925925925963E-3</v>
      </c>
      <c r="AJ56" s="145" t="s">
        <v>125</v>
      </c>
      <c r="AK56" s="24">
        <f>AH56+AI56</f>
        <v>1.157407407407357E-5</v>
      </c>
      <c r="AL56" s="150">
        <f t="shared" si="6"/>
        <v>8.2918739635153926E-4</v>
      </c>
    </row>
    <row r="57" spans="1:38" x14ac:dyDescent="0.25">
      <c r="A57" s="1"/>
      <c r="B57" s="1">
        <v>592</v>
      </c>
      <c r="C57" s="23" t="s">
        <v>120</v>
      </c>
      <c r="D57" s="5">
        <v>1.7800925925925925E-2</v>
      </c>
      <c r="E57" s="22">
        <v>6.0763888888888881E-3</v>
      </c>
      <c r="F57" s="132">
        <v>5.787037037037028E-4</v>
      </c>
      <c r="G57" s="41">
        <v>2.4502314814814814E-2</v>
      </c>
      <c r="H57" s="48">
        <v>54</v>
      </c>
      <c r="I57" s="135">
        <v>1.8425925925925925E-2</v>
      </c>
      <c r="J57" s="84">
        <v>-6.2500000000000056E-4</v>
      </c>
      <c r="K57" s="85">
        <v>51</v>
      </c>
      <c r="L57" s="82">
        <v>1.7800925925925925E-2</v>
      </c>
      <c r="M57" s="44">
        <v>5.8680555555555604E-3</v>
      </c>
      <c r="N57" s="56">
        <v>3.703703703703716E-4</v>
      </c>
      <c r="O57" s="44">
        <v>2.4525462962962968E-2</v>
      </c>
      <c r="P57" s="49">
        <v>1.8657407407407407E-2</v>
      </c>
      <c r="Q57" s="41">
        <v>1.5393518518518519E-3</v>
      </c>
      <c r="R57" s="95">
        <v>-2.3148148148148182E-4</v>
      </c>
      <c r="S57" s="76">
        <v>-8.5648148148148237E-4</v>
      </c>
      <c r="T57" s="48">
        <v>55</v>
      </c>
      <c r="U57" s="59">
        <v>51</v>
      </c>
      <c r="V57" s="125">
        <v>102</v>
      </c>
      <c r="W57" s="97">
        <v>1.7800925925925925E-2</v>
      </c>
      <c r="X57" s="41">
        <v>1.8981481481481488E-3</v>
      </c>
      <c r="Y57" s="41">
        <v>5.8680555555555604E-3</v>
      </c>
      <c r="Z57" s="43">
        <v>3.703703703703716E-4</v>
      </c>
      <c r="AA57" s="72">
        <v>2.4560185185185185E-2</v>
      </c>
      <c r="AB57" s="41">
        <v>1.8692129629629625E-2</v>
      </c>
      <c r="AC57" s="123">
        <v>-8.9120370370369961E-4</v>
      </c>
      <c r="AD57" s="48">
        <v>52</v>
      </c>
      <c r="AE57" s="48">
        <v>49</v>
      </c>
      <c r="AF57" s="92">
        <f t="shared" si="7"/>
        <v>151</v>
      </c>
      <c r="AH57" s="24">
        <f t="shared" si="2"/>
        <v>6.2500000000000056E-4</v>
      </c>
      <c r="AI57" s="24">
        <f t="shared" si="3"/>
        <v>2.3148148148148182E-4</v>
      </c>
      <c r="AJ57" s="24">
        <f t="shared" si="4"/>
        <v>3.4722222222217242E-5</v>
      </c>
      <c r="AK57" s="24">
        <f t="shared" si="5"/>
        <v>8.9120370370369961E-4</v>
      </c>
      <c r="AL57" s="150">
        <f t="shared" si="6"/>
        <v>5.006501950585153E-2</v>
      </c>
    </row>
    <row r="58" spans="1:38" x14ac:dyDescent="0.25">
      <c r="A58" s="1"/>
      <c r="B58" s="1">
        <v>505</v>
      </c>
      <c r="C58" s="23" t="s">
        <v>41</v>
      </c>
      <c r="D58" s="5">
        <v>1.6076388888888887E-2</v>
      </c>
      <c r="E58" s="22">
        <v>7.8009259259259264E-3</v>
      </c>
      <c r="F58" s="132">
        <v>0</v>
      </c>
      <c r="G58" s="41">
        <v>2.3993055555555556E-2</v>
      </c>
      <c r="H58" s="48">
        <v>46</v>
      </c>
      <c r="I58" s="135">
        <v>1.6192129629629629E-2</v>
      </c>
      <c r="J58" s="84">
        <v>-1.1574074074074264E-4</v>
      </c>
      <c r="K58" s="85">
        <v>43</v>
      </c>
      <c r="L58" s="82">
        <v>1.6076388888888887E-2</v>
      </c>
      <c r="M58" s="44">
        <v>7.5925925925925987E-3</v>
      </c>
      <c r="N58" s="56">
        <v>9.7222222222222154E-4</v>
      </c>
      <c r="P58" s="60" t="s">
        <v>125</v>
      </c>
      <c r="U58" s="61">
        <v>59</v>
      </c>
      <c r="V58" s="125">
        <v>102</v>
      </c>
      <c r="W58" s="97">
        <v>1.6076388888888887E-2</v>
      </c>
      <c r="X58" s="41">
        <v>3.6226851851851871E-3</v>
      </c>
      <c r="Y58" s="41">
        <v>7.5925925925925987E-3</v>
      </c>
      <c r="Z58" s="43">
        <v>9.7222222222222154E-4</v>
      </c>
      <c r="AA58" s="72">
        <v>2.4606481481481479E-2</v>
      </c>
      <c r="AB58" s="41">
        <v>1.701388888888888E-2</v>
      </c>
      <c r="AC58" s="123">
        <v>-9.3749999999999389E-4</v>
      </c>
      <c r="AD58" s="48">
        <v>54</v>
      </c>
      <c r="AE58" s="48">
        <v>51</v>
      </c>
      <c r="AF58" s="92">
        <f t="shared" si="7"/>
        <v>153</v>
      </c>
      <c r="AH58" s="24">
        <f t="shared" si="2"/>
        <v>1.1574074074074264E-4</v>
      </c>
      <c r="AI58" s="145" t="s">
        <v>125</v>
      </c>
      <c r="AJ58" s="146">
        <f>AB58-I58</f>
        <v>8.2175925925925125E-4</v>
      </c>
      <c r="AK58" s="24">
        <f>AH58+AJ58</f>
        <v>9.3749999999999389E-4</v>
      </c>
      <c r="AL58" s="150">
        <f t="shared" si="6"/>
        <v>5.8315334773217771E-2</v>
      </c>
    </row>
    <row r="59" spans="1:38" x14ac:dyDescent="0.25">
      <c r="A59" s="1"/>
      <c r="B59" s="1">
        <v>568</v>
      </c>
      <c r="C59" s="23" t="s">
        <v>87</v>
      </c>
      <c r="D59" s="5">
        <v>1.4444444444444446E-2</v>
      </c>
      <c r="E59" s="22">
        <v>9.4328703703703675E-3</v>
      </c>
      <c r="F59" s="132">
        <v>1.1574074074073744E-4</v>
      </c>
      <c r="G59" s="41">
        <v>2.4641203703703703E-2</v>
      </c>
      <c r="H59" s="48">
        <v>56</v>
      </c>
      <c r="I59" s="135">
        <v>1.5208333333333336E-2</v>
      </c>
      <c r="J59" s="84">
        <v>-7.6388888888889034E-4</v>
      </c>
      <c r="K59" s="85">
        <v>53</v>
      </c>
      <c r="L59" s="82">
        <v>1.4444444444444446E-2</v>
      </c>
      <c r="M59" s="44">
        <v>9.2245370370370398E-3</v>
      </c>
      <c r="N59" s="56">
        <v>1.6319444444444411E-3</v>
      </c>
      <c r="O59" s="44">
        <v>2.4305555555555559E-2</v>
      </c>
      <c r="P59" s="49">
        <v>1.508101851851852E-2</v>
      </c>
      <c r="Q59" s="41">
        <v>1.7592592592592592E-3</v>
      </c>
      <c r="R59" s="95">
        <v>1.2731481481481621E-4</v>
      </c>
      <c r="S59" s="76">
        <v>-6.3657407407407413E-4</v>
      </c>
      <c r="T59" s="48">
        <v>51</v>
      </c>
      <c r="U59" s="59">
        <v>48</v>
      </c>
      <c r="V59" s="125">
        <v>101</v>
      </c>
      <c r="W59" s="97">
        <v>1.4444444444444446E-2</v>
      </c>
      <c r="X59" s="41">
        <v>5.2546296296296282E-3</v>
      </c>
      <c r="Y59" s="41">
        <v>9.2245370370370398E-3</v>
      </c>
      <c r="Z59" s="43">
        <v>1.6319444444444411E-3</v>
      </c>
      <c r="AA59" s="72">
        <v>2.4745370370370372E-2</v>
      </c>
      <c r="AB59" s="41">
        <v>1.5520833333333333E-2</v>
      </c>
      <c r="AC59" s="123">
        <v>-1.0763888888888871E-3</v>
      </c>
      <c r="AD59" s="48">
        <v>55</v>
      </c>
      <c r="AE59" s="48">
        <v>52</v>
      </c>
      <c r="AF59" s="92">
        <f t="shared" si="7"/>
        <v>153</v>
      </c>
      <c r="AH59" s="24">
        <f t="shared" si="2"/>
        <v>7.6388888888889034E-4</v>
      </c>
      <c r="AI59" s="24">
        <f t="shared" si="3"/>
        <v>-1.2731481481481621E-4</v>
      </c>
      <c r="AJ59" s="24">
        <f t="shared" si="4"/>
        <v>4.3981481481481302E-4</v>
      </c>
      <c r="AK59" s="24">
        <f t="shared" si="5"/>
        <v>1.0763888888888871E-3</v>
      </c>
      <c r="AL59" s="150">
        <f t="shared" si="6"/>
        <v>7.4519230769230643E-2</v>
      </c>
    </row>
    <row r="60" spans="1:38" x14ac:dyDescent="0.25">
      <c r="A60" s="1"/>
      <c r="B60" s="1">
        <v>585</v>
      </c>
      <c r="C60" s="23" t="s">
        <v>102</v>
      </c>
      <c r="D60" s="5">
        <v>1.8449074074074073E-2</v>
      </c>
      <c r="E60" s="22">
        <v>5.4282407407407404E-3</v>
      </c>
      <c r="F60" s="132">
        <v>1.2731481481481621E-4</v>
      </c>
      <c r="G60" s="41">
        <v>2.4814814814814817E-2</v>
      </c>
      <c r="H60" s="48">
        <v>57</v>
      </c>
      <c r="I60" s="135">
        <v>1.9386574074074077E-2</v>
      </c>
      <c r="J60" s="84">
        <v>-9.375000000000043E-4</v>
      </c>
      <c r="K60" s="85">
        <v>54</v>
      </c>
      <c r="L60" s="82">
        <v>1.8449074074074073E-2</v>
      </c>
      <c r="M60" s="44">
        <v>5.2199074074074127E-3</v>
      </c>
      <c r="N60" s="56">
        <v>-2.2800925925925905E-3</v>
      </c>
      <c r="O60" s="44">
        <v>2.4756944444444449E-2</v>
      </c>
      <c r="P60" s="49">
        <v>1.9537037037037037E-2</v>
      </c>
      <c r="Q60" s="41">
        <v>1.3078703703703705E-3</v>
      </c>
      <c r="R60" s="95">
        <v>-1.5046296296295988E-4</v>
      </c>
      <c r="S60" s="76">
        <v>-1.0879629629629642E-3</v>
      </c>
      <c r="T60" s="48">
        <v>57</v>
      </c>
      <c r="U60" s="59">
        <v>53</v>
      </c>
      <c r="V60" s="125">
        <v>107</v>
      </c>
      <c r="W60" s="97">
        <v>1.8449074074074073E-2</v>
      </c>
      <c r="X60" s="41">
        <v>1.2500000000000011E-3</v>
      </c>
      <c r="Y60" s="41">
        <v>5.2199074074074127E-3</v>
      </c>
      <c r="Z60" s="43">
        <v>-2.3958333333333331E-3</v>
      </c>
      <c r="AA60" s="72">
        <v>2.4444444444444446E-2</v>
      </c>
      <c r="AB60" s="41">
        <v>1.9224537037037033E-2</v>
      </c>
      <c r="AC60" s="123">
        <v>-7.7546296296296044E-4</v>
      </c>
      <c r="AD60" s="48">
        <v>50</v>
      </c>
      <c r="AE60" s="48">
        <v>47</v>
      </c>
      <c r="AF60" s="92">
        <f t="shared" si="7"/>
        <v>154</v>
      </c>
      <c r="AH60" s="24">
        <f t="shared" si="2"/>
        <v>9.375000000000043E-4</v>
      </c>
      <c r="AI60" s="24">
        <f t="shared" si="3"/>
        <v>1.5046296296295988E-4</v>
      </c>
      <c r="AJ60" s="24">
        <f t="shared" si="4"/>
        <v>-3.1250000000000375E-4</v>
      </c>
      <c r="AK60" s="24">
        <f t="shared" si="5"/>
        <v>7.7546296296296044E-4</v>
      </c>
      <c r="AL60" s="150">
        <f t="shared" si="6"/>
        <v>4.2032622333751435E-2</v>
      </c>
    </row>
    <row r="61" spans="1:38" x14ac:dyDescent="0.25">
      <c r="A61" s="1"/>
      <c r="B61" s="1">
        <v>516</v>
      </c>
      <c r="C61" s="23" t="s">
        <v>47</v>
      </c>
      <c r="D61" s="5">
        <v>1.6574074074074074E-2</v>
      </c>
      <c r="E61" s="22">
        <v>7.3032407407407386E-3</v>
      </c>
      <c r="F61" s="132">
        <v>2.3148148148147141E-5</v>
      </c>
      <c r="G61" s="41">
        <v>2.3969907407407409E-2</v>
      </c>
      <c r="H61" s="48">
        <v>45</v>
      </c>
      <c r="I61" s="135">
        <v>1.666666666666667E-2</v>
      </c>
      <c r="J61" s="84">
        <v>-9.2592592592595502E-5</v>
      </c>
      <c r="K61" s="85">
        <v>42</v>
      </c>
      <c r="L61" s="82">
        <v>1.6574074074074074E-2</v>
      </c>
      <c r="M61" s="44">
        <v>7.0949074074074109E-3</v>
      </c>
      <c r="N61" s="56">
        <v>1.7361111111111049E-4</v>
      </c>
      <c r="P61" s="60" t="s">
        <v>125</v>
      </c>
      <c r="U61" s="61">
        <v>59</v>
      </c>
      <c r="V61" s="125">
        <v>101</v>
      </c>
      <c r="W61" s="97">
        <v>1.6574074074074074E-2</v>
      </c>
      <c r="X61" s="41">
        <v>3.1249999999999993E-3</v>
      </c>
      <c r="Y61" s="41">
        <v>7.0949074074074109E-3</v>
      </c>
      <c r="Z61" s="43">
        <v>1.7361111111111049E-4</v>
      </c>
      <c r="AA61" s="72" t="s">
        <v>125</v>
      </c>
      <c r="AB61" s="72" t="s">
        <v>125</v>
      </c>
      <c r="AC61" s="41"/>
      <c r="AD61" s="52"/>
      <c r="AE61" s="61">
        <v>57</v>
      </c>
      <c r="AF61" s="92">
        <f t="shared" si="7"/>
        <v>158</v>
      </c>
      <c r="AH61" s="24">
        <f t="shared" si="2"/>
        <v>9.2592592592595502E-5</v>
      </c>
      <c r="AI61" s="145" t="s">
        <v>125</v>
      </c>
      <c r="AJ61" s="145" t="s">
        <v>125</v>
      </c>
      <c r="AK61" s="24">
        <f>AH61</f>
        <v>9.2592592592595502E-5</v>
      </c>
      <c r="AL61" s="150">
        <f t="shared" si="6"/>
        <v>5.5865921787711251E-3</v>
      </c>
    </row>
    <row r="62" spans="1:38" x14ac:dyDescent="0.25">
      <c r="A62" s="1"/>
      <c r="B62" s="1">
        <v>531</v>
      </c>
      <c r="C62" s="23" t="s">
        <v>31</v>
      </c>
      <c r="D62" s="5">
        <v>1.5509259259259257E-2</v>
      </c>
      <c r="E62" s="22">
        <v>8.3680555555555557E-3</v>
      </c>
      <c r="F62" s="132">
        <v>1.6203703703704039E-4</v>
      </c>
      <c r="G62" s="52" t="s">
        <v>125</v>
      </c>
      <c r="H62" s="48"/>
      <c r="I62" s="134" t="s">
        <v>125</v>
      </c>
      <c r="J62" s="80"/>
      <c r="K62" s="87">
        <v>60</v>
      </c>
      <c r="L62" s="82">
        <v>1.5509259259259257E-2</v>
      </c>
      <c r="M62" s="44">
        <v>8.1597222222222279E-3</v>
      </c>
      <c r="N62" s="56">
        <v>2.4305555555555539E-4</v>
      </c>
      <c r="O62" s="44">
        <v>2.387731481481482E-2</v>
      </c>
      <c r="P62" s="49">
        <v>1.5717592592592592E-2</v>
      </c>
      <c r="Q62" s="41">
        <v>2.1874999999999998E-3</v>
      </c>
      <c r="R62" s="95"/>
      <c r="S62" s="76">
        <v>-2.0833333333333467E-4</v>
      </c>
      <c r="T62" s="48">
        <v>45</v>
      </c>
      <c r="U62" s="59">
        <v>42</v>
      </c>
      <c r="V62" s="125">
        <v>102</v>
      </c>
      <c r="W62" s="97">
        <v>1.5509259259259257E-2</v>
      </c>
      <c r="X62" s="41">
        <v>4.1898148148148164E-3</v>
      </c>
      <c r="Y62" s="41">
        <v>8.1597222222222279E-3</v>
      </c>
      <c r="Z62" s="43">
        <v>9.2592592592592032E-5</v>
      </c>
      <c r="AA62" s="72" t="s">
        <v>125</v>
      </c>
      <c r="AB62" s="72" t="s">
        <v>125</v>
      </c>
      <c r="AC62" s="41"/>
      <c r="AD62" s="52"/>
      <c r="AE62" s="61">
        <v>57</v>
      </c>
      <c r="AF62" s="92">
        <f t="shared" si="7"/>
        <v>159</v>
      </c>
      <c r="AH62" s="145" t="s">
        <v>125</v>
      </c>
      <c r="AI62" s="146">
        <f>P62-D62</f>
        <v>2.0833333333333467E-4</v>
      </c>
      <c r="AJ62" s="145" t="s">
        <v>125</v>
      </c>
      <c r="AK62" s="24">
        <f>AI62</f>
        <v>2.0833333333333467E-4</v>
      </c>
      <c r="AL62" s="150">
        <f t="shared" si="6"/>
        <v>1.3432835820895611E-2</v>
      </c>
    </row>
    <row r="63" spans="1:38" x14ac:dyDescent="0.25">
      <c r="A63" s="1"/>
      <c r="B63" s="1">
        <v>594</v>
      </c>
      <c r="C63" s="23" t="s">
        <v>136</v>
      </c>
      <c r="D63" s="5">
        <v>1.3263888888888889E-2</v>
      </c>
      <c r="E63" s="22"/>
      <c r="F63" s="132"/>
      <c r="G63" s="41"/>
      <c r="H63" s="48"/>
      <c r="I63" s="134" t="s">
        <v>125</v>
      </c>
      <c r="J63" s="86"/>
      <c r="K63" s="87">
        <v>60</v>
      </c>
      <c r="L63" s="82">
        <v>1.3263888888888889E-2</v>
      </c>
      <c r="M63" s="44">
        <v>1.0405092592592596E-2</v>
      </c>
      <c r="N63" s="56">
        <v>1.1805555555555562E-3</v>
      </c>
      <c r="O63" s="44">
        <v>2.4432870370370376E-2</v>
      </c>
      <c r="P63" s="49">
        <v>1.402777777777778E-2</v>
      </c>
      <c r="Q63" s="41">
        <v>1.6319444444444445E-3</v>
      </c>
      <c r="R63" s="95"/>
      <c r="S63" s="76">
        <v>-7.6388888888889034E-4</v>
      </c>
      <c r="T63" s="48">
        <v>52</v>
      </c>
      <c r="U63" s="59">
        <v>49</v>
      </c>
      <c r="V63" s="125">
        <v>109</v>
      </c>
      <c r="W63" s="97">
        <v>1.3263888888888889E-2</v>
      </c>
      <c r="X63" s="41">
        <v>6.4351851851851844E-3</v>
      </c>
      <c r="Y63" s="41">
        <v>1.0405092592592596E-2</v>
      </c>
      <c r="Z63" s="43">
        <v>1.1805555555555562E-3</v>
      </c>
      <c r="AA63" s="72">
        <v>2.4872685185185189E-2</v>
      </c>
      <c r="AB63" s="41">
        <v>1.4467592592592593E-2</v>
      </c>
      <c r="AC63" s="123">
        <v>-1.2037037037037034E-3</v>
      </c>
      <c r="AD63" s="48">
        <v>56</v>
      </c>
      <c r="AE63" s="48">
        <v>53</v>
      </c>
      <c r="AF63" s="92">
        <f t="shared" si="7"/>
        <v>162</v>
      </c>
      <c r="AH63" s="145" t="s">
        <v>125</v>
      </c>
      <c r="AI63" s="146">
        <f>P63-D63</f>
        <v>7.6388888888889034E-4</v>
      </c>
      <c r="AJ63" s="24">
        <f t="shared" si="4"/>
        <v>4.3981481481481302E-4</v>
      </c>
      <c r="AK63" s="24">
        <f>+AI63+AJ63</f>
        <v>1.2037037037037034E-3</v>
      </c>
      <c r="AL63" s="150">
        <f t="shared" si="6"/>
        <v>9.0750436300174486E-2</v>
      </c>
    </row>
    <row r="64" spans="1:38" x14ac:dyDescent="0.25">
      <c r="A64" s="1"/>
      <c r="B64" s="1">
        <v>544</v>
      </c>
      <c r="C64" s="23" t="s">
        <v>51</v>
      </c>
      <c r="D64" s="5">
        <v>1.6747685185185185E-2</v>
      </c>
      <c r="E64" s="22">
        <v>7.1296296296296281E-3</v>
      </c>
      <c r="F64" s="132">
        <v>1.7361111111111396E-4</v>
      </c>
      <c r="G64" s="41">
        <v>2.4027777777777776E-2</v>
      </c>
      <c r="H64" s="48">
        <v>49</v>
      </c>
      <c r="I64" s="135">
        <v>1.6898148148148148E-2</v>
      </c>
      <c r="J64" s="84">
        <v>-1.5046296296296335E-4</v>
      </c>
      <c r="K64" s="85">
        <v>46</v>
      </c>
      <c r="L64" s="82">
        <v>1.6747685185185185E-2</v>
      </c>
      <c r="M64" s="44">
        <v>6.9212962962963004E-3</v>
      </c>
      <c r="N64" s="56">
        <v>3.9351851851851874E-4</v>
      </c>
      <c r="P64" s="60" t="s">
        <v>125</v>
      </c>
      <c r="U64" s="61">
        <v>59</v>
      </c>
      <c r="V64" s="125">
        <v>105</v>
      </c>
      <c r="W64" s="97">
        <v>1.6747685185185185E-2</v>
      </c>
      <c r="X64" s="41">
        <v>2.9513888888888888E-3</v>
      </c>
      <c r="Y64" s="41">
        <v>6.9212962962963004E-3</v>
      </c>
      <c r="Z64" s="43">
        <v>3.9351851851851874E-4</v>
      </c>
      <c r="AA64" s="72" t="s">
        <v>125</v>
      </c>
      <c r="AB64" s="72" t="s">
        <v>125</v>
      </c>
      <c r="AC64" s="41"/>
      <c r="AD64" s="52"/>
      <c r="AE64" s="61">
        <v>57</v>
      </c>
      <c r="AF64" s="92">
        <f t="shared" si="7"/>
        <v>162</v>
      </c>
      <c r="AH64" s="24">
        <f t="shared" si="2"/>
        <v>1.5046296296296335E-4</v>
      </c>
      <c r="AI64" s="145" t="s">
        <v>125</v>
      </c>
      <c r="AJ64" s="145" t="s">
        <v>125</v>
      </c>
      <c r="AK64" s="24">
        <f>AH64</f>
        <v>1.5046296296296335E-4</v>
      </c>
      <c r="AL64" s="150">
        <f t="shared" si="6"/>
        <v>8.9841050449205491E-3</v>
      </c>
    </row>
    <row r="65" spans="1:38" x14ac:dyDescent="0.25">
      <c r="A65" s="1"/>
      <c r="B65" s="1">
        <v>572</v>
      </c>
      <c r="C65" s="23" t="s">
        <v>92</v>
      </c>
      <c r="D65" s="5">
        <v>1.7754629629629631E-2</v>
      </c>
      <c r="E65" s="22">
        <v>6.1226851851851824E-3</v>
      </c>
      <c r="F65" s="132">
        <v>4.6296296296294281E-5</v>
      </c>
      <c r="G65" s="41">
        <v>2.462962962962963E-2</v>
      </c>
      <c r="H65" s="48">
        <v>55</v>
      </c>
      <c r="I65" s="135">
        <v>1.8506944444444447E-2</v>
      </c>
      <c r="J65" s="84">
        <v>-7.5231481481481677E-4</v>
      </c>
      <c r="K65" s="85">
        <v>52</v>
      </c>
      <c r="L65" s="82">
        <v>1.7754629629629631E-2</v>
      </c>
      <c r="M65" s="44">
        <v>5.9143518518518547E-3</v>
      </c>
      <c r="N65" s="56">
        <v>9.2592592592592379E-4</v>
      </c>
      <c r="O65" s="44">
        <v>2.5567129629629634E-2</v>
      </c>
      <c r="P65" s="49">
        <v>1.9652777777777779E-2</v>
      </c>
      <c r="Q65" s="41">
        <v>4.9768518518518521E-4</v>
      </c>
      <c r="R65" s="95">
        <v>-1.145833333333332E-3</v>
      </c>
      <c r="S65" s="76">
        <v>-1.8981481481481488E-3</v>
      </c>
      <c r="T65" s="48">
        <v>61</v>
      </c>
      <c r="U65" s="59">
        <v>57</v>
      </c>
      <c r="V65" s="125">
        <v>109</v>
      </c>
      <c r="W65" s="97">
        <v>1.7754629629629631E-2</v>
      </c>
      <c r="X65" s="41">
        <v>1.9444444444444431E-3</v>
      </c>
      <c r="Y65" s="41">
        <v>5.9143518518518547E-3</v>
      </c>
      <c r="Z65" s="43">
        <v>9.2592592592592379E-4</v>
      </c>
      <c r="AA65" s="72" t="s">
        <v>125</v>
      </c>
      <c r="AB65" s="72" t="s">
        <v>125</v>
      </c>
      <c r="AC65" s="41"/>
      <c r="AD65" s="52"/>
      <c r="AE65" s="61">
        <v>57</v>
      </c>
      <c r="AF65" s="92">
        <f t="shared" si="7"/>
        <v>166</v>
      </c>
      <c r="AH65" s="24">
        <f t="shared" si="2"/>
        <v>7.5231481481481677E-4</v>
      </c>
      <c r="AI65" s="24">
        <f t="shared" si="3"/>
        <v>1.145833333333332E-3</v>
      </c>
      <c r="AJ65" s="145" t="s">
        <v>125</v>
      </c>
      <c r="AK65" s="24">
        <f>AH65+AI65</f>
        <v>1.8981481481481488E-3</v>
      </c>
      <c r="AL65" s="150">
        <f t="shared" si="6"/>
        <v>0.10691003911342897</v>
      </c>
    </row>
    <row r="66" spans="1:38" x14ac:dyDescent="0.25">
      <c r="A66" s="1"/>
      <c r="B66" s="1">
        <v>571</v>
      </c>
      <c r="C66" s="23" t="s">
        <v>91</v>
      </c>
      <c r="D66" s="5">
        <v>1.4409722222222221E-2</v>
      </c>
      <c r="E66" s="22">
        <v>9.4675925925925917E-3</v>
      </c>
      <c r="F66" s="132">
        <v>3.4722222222224181E-5</v>
      </c>
      <c r="G66" s="41">
        <v>2.5277777777777777E-2</v>
      </c>
      <c r="H66" s="48">
        <v>61</v>
      </c>
      <c r="I66" s="135">
        <v>1.5810185185185184E-2</v>
      </c>
      <c r="J66" s="84">
        <v>-1.4004629629629627E-3</v>
      </c>
      <c r="K66" s="85">
        <v>58</v>
      </c>
      <c r="L66" s="82">
        <v>1.4409722222222221E-2</v>
      </c>
      <c r="M66" s="44">
        <v>9.2592592592592639E-3</v>
      </c>
      <c r="N66" s="56">
        <v>-1.145833333333332E-3</v>
      </c>
      <c r="O66" s="44">
        <v>2.4780092592592597E-2</v>
      </c>
      <c r="P66" s="49">
        <v>1.5520833333333333E-2</v>
      </c>
      <c r="Q66" s="41">
        <v>1.2847222222222223E-3</v>
      </c>
      <c r="R66" s="95">
        <v>2.893518518518514E-4</v>
      </c>
      <c r="S66" s="76">
        <v>-1.1111111111111113E-3</v>
      </c>
      <c r="T66" s="48">
        <v>59</v>
      </c>
      <c r="U66" s="59">
        <v>56</v>
      </c>
      <c r="V66" s="125">
        <v>114</v>
      </c>
      <c r="W66" s="97">
        <v>1.4409722222222221E-2</v>
      </c>
      <c r="X66" s="41">
        <v>5.2893518518518524E-3</v>
      </c>
      <c r="Y66" s="41">
        <v>9.2592592592592639E-3</v>
      </c>
      <c r="Z66" s="43">
        <v>-1.145833333333332E-3</v>
      </c>
      <c r="AA66" s="72">
        <v>2.5162037037037038E-2</v>
      </c>
      <c r="AB66" s="41">
        <v>1.5902777777777773E-2</v>
      </c>
      <c r="AC66" s="123">
        <v>-1.4930555555555513E-3</v>
      </c>
      <c r="AD66" s="48">
        <v>57</v>
      </c>
      <c r="AE66" s="48">
        <v>54</v>
      </c>
      <c r="AF66" s="92">
        <f t="shared" ref="AF66:AF71" si="8">K66+U66+AE66</f>
        <v>168</v>
      </c>
      <c r="AH66" s="24">
        <f t="shared" si="2"/>
        <v>1.4004629629629627E-3</v>
      </c>
      <c r="AI66" s="24">
        <f t="shared" si="3"/>
        <v>-2.893518518518514E-4</v>
      </c>
      <c r="AJ66" s="24">
        <f t="shared" si="4"/>
        <v>3.8194444444443997E-4</v>
      </c>
      <c r="AK66" s="24">
        <f t="shared" si="5"/>
        <v>1.4930555555555513E-3</v>
      </c>
      <c r="AL66" s="150">
        <f t="shared" si="6"/>
        <v>0.10361445783132502</v>
      </c>
    </row>
    <row r="67" spans="1:38" x14ac:dyDescent="0.25">
      <c r="A67" s="1"/>
      <c r="B67" s="1">
        <v>595</v>
      </c>
      <c r="C67" s="23" t="s">
        <v>138</v>
      </c>
      <c r="D67" s="5">
        <v>1.4201388888888888E-2</v>
      </c>
      <c r="E67" s="22"/>
      <c r="F67" s="132"/>
      <c r="G67" s="41"/>
      <c r="H67" s="48"/>
      <c r="I67" s="134" t="s">
        <v>125</v>
      </c>
      <c r="J67" s="84"/>
      <c r="K67" s="87">
        <v>60</v>
      </c>
      <c r="L67" s="82">
        <v>1.4201388888888888E-2</v>
      </c>
      <c r="M67" s="44">
        <v>9.4675925925925969E-3</v>
      </c>
      <c r="N67" s="56">
        <v>2.0833333333333294E-4</v>
      </c>
      <c r="O67" s="44">
        <v>2.4768518518518523E-2</v>
      </c>
      <c r="P67" s="49">
        <v>1.5300925925925926E-2</v>
      </c>
      <c r="Q67" s="41">
        <v>1.2962962962962963E-3</v>
      </c>
      <c r="R67" s="95"/>
      <c r="S67" s="76">
        <v>-1.0995370370370378E-3</v>
      </c>
      <c r="T67" s="48">
        <v>58</v>
      </c>
      <c r="U67" s="59">
        <v>54</v>
      </c>
      <c r="V67" s="125">
        <v>114</v>
      </c>
      <c r="W67" s="97">
        <v>1.4201388888888888E-2</v>
      </c>
      <c r="X67" s="41">
        <v>5.4976851851851853E-3</v>
      </c>
      <c r="Y67" s="41">
        <v>9.4675925925925969E-3</v>
      </c>
      <c r="Z67" s="43">
        <v>2.0833333333333294E-4</v>
      </c>
      <c r="AA67" s="72">
        <v>2.5659722222222223E-2</v>
      </c>
      <c r="AB67" s="41">
        <v>1.6192129629629626E-2</v>
      </c>
      <c r="AC67" s="123">
        <v>-1.9907407407407374E-3</v>
      </c>
      <c r="AD67" s="48">
        <v>58</v>
      </c>
      <c r="AE67" s="48">
        <v>55</v>
      </c>
      <c r="AF67" s="92">
        <f t="shared" si="8"/>
        <v>169</v>
      </c>
      <c r="AH67" s="145" t="s">
        <v>125</v>
      </c>
      <c r="AI67" s="146">
        <f>P67-D67</f>
        <v>1.0995370370370378E-3</v>
      </c>
      <c r="AJ67" s="24">
        <f t="shared" ref="AJ67:AJ75" si="9">AB67-P67</f>
        <v>8.9120370370369961E-4</v>
      </c>
      <c r="AK67" s="24">
        <f>+AI67+AJ67</f>
        <v>1.9907407407407374E-3</v>
      </c>
      <c r="AL67" s="150">
        <f t="shared" si="6"/>
        <v>0.14017929910350424</v>
      </c>
    </row>
    <row r="68" spans="1:38" ht="14.25" customHeight="1" x14ac:dyDescent="0.25">
      <c r="A68" s="1"/>
      <c r="B68" s="1">
        <v>566</v>
      </c>
      <c r="C68" s="23" t="s">
        <v>85</v>
      </c>
      <c r="D68" s="5">
        <v>1.8935185185185183E-2</v>
      </c>
      <c r="E68" s="22">
        <v>4.9421296296296297E-3</v>
      </c>
      <c r="F68" s="132">
        <v>1.6203703703703692E-4</v>
      </c>
      <c r="G68" s="41">
        <v>2.5231481481481483E-2</v>
      </c>
      <c r="H68" s="48">
        <v>60</v>
      </c>
      <c r="I68" s="135">
        <v>2.0289351851851854E-2</v>
      </c>
      <c r="J68" s="84">
        <v>-1.3541666666666702E-3</v>
      </c>
      <c r="K68" s="85">
        <v>57</v>
      </c>
      <c r="L68" s="82">
        <v>1.8935185185185183E-2</v>
      </c>
      <c r="M68" s="44">
        <v>4.7337962962963019E-3</v>
      </c>
      <c r="N68" s="56">
        <v>-4.733796296296295E-3</v>
      </c>
      <c r="O68" s="44">
        <v>2.4872685185185189E-2</v>
      </c>
      <c r="P68" s="49">
        <v>2.0138888888888887E-2</v>
      </c>
      <c r="Q68" s="41">
        <v>1.1921296296296296E-3</v>
      </c>
      <c r="R68" s="95">
        <v>1.5046296296296682E-4</v>
      </c>
      <c r="S68" s="76">
        <v>-1.2037037037037034E-3</v>
      </c>
      <c r="T68" s="48">
        <v>60</v>
      </c>
      <c r="U68" s="59">
        <v>56</v>
      </c>
      <c r="V68" s="125">
        <v>113</v>
      </c>
      <c r="W68" s="97">
        <v>1.8935185185185183E-2</v>
      </c>
      <c r="X68" s="41">
        <v>7.6388888888889034E-4</v>
      </c>
      <c r="Y68" s="41">
        <v>4.7337962962963019E-3</v>
      </c>
      <c r="Z68" s="43">
        <v>-4.733796296296295E-3</v>
      </c>
      <c r="AA68" s="72">
        <v>2.5821759259259256E-2</v>
      </c>
      <c r="AB68" s="41">
        <v>2.1087962962962954E-2</v>
      </c>
      <c r="AC68" s="123">
        <v>-2.1527777777777708E-3</v>
      </c>
      <c r="AD68" s="48">
        <v>59</v>
      </c>
      <c r="AE68" s="48">
        <v>56</v>
      </c>
      <c r="AF68" s="92">
        <f t="shared" si="8"/>
        <v>169</v>
      </c>
      <c r="AH68" s="24">
        <f t="shared" ref="AH68:AH78" si="10">I68-D68</f>
        <v>1.3541666666666702E-3</v>
      </c>
      <c r="AI68" s="24">
        <f t="shared" ref="AI68:AI77" si="11">P68-I68</f>
        <v>-1.5046296296296682E-4</v>
      </c>
      <c r="AJ68" s="24">
        <f t="shared" si="9"/>
        <v>9.4907407407406746E-4</v>
      </c>
      <c r="AK68" s="24">
        <f t="shared" ref="AK68:AK75" si="12">AH68+AI68+AJ68</f>
        <v>2.1527777777777708E-3</v>
      </c>
      <c r="AL68" s="150">
        <f t="shared" si="6"/>
        <v>0.11369193154034195</v>
      </c>
    </row>
    <row r="69" spans="1:38" x14ac:dyDescent="0.25">
      <c r="A69" s="1"/>
      <c r="B69" s="1">
        <v>593</v>
      </c>
      <c r="C69" s="23" t="s">
        <v>137</v>
      </c>
      <c r="D69" s="5">
        <v>1.5729166666666666E-2</v>
      </c>
      <c r="E69" s="22"/>
      <c r="F69" s="132"/>
      <c r="G69" s="52"/>
      <c r="H69" s="48"/>
      <c r="I69" s="134" t="s">
        <v>125</v>
      </c>
      <c r="J69" s="80"/>
      <c r="K69" s="87">
        <v>60</v>
      </c>
      <c r="L69" s="82">
        <v>1.5729166666666666E-2</v>
      </c>
      <c r="M69" s="44">
        <v>7.9398148148148197E-3</v>
      </c>
      <c r="N69" s="56">
        <v>3.4722222222220711E-5</v>
      </c>
      <c r="O69" s="44">
        <v>2.465277777777778E-2</v>
      </c>
      <c r="P69" s="49">
        <v>1.6712962962962961E-2</v>
      </c>
      <c r="Q69" s="41">
        <v>1.4120370370370369E-3</v>
      </c>
      <c r="R69" s="95"/>
      <c r="S69" s="76">
        <v>-9.8379629629629511E-4</v>
      </c>
      <c r="T69" s="48">
        <v>56</v>
      </c>
      <c r="U69" s="59">
        <v>52</v>
      </c>
      <c r="V69" s="125">
        <v>112</v>
      </c>
      <c r="W69" s="97">
        <v>1.5729166666666666E-2</v>
      </c>
      <c r="X69" s="41">
        <v>3.9699074074074081E-3</v>
      </c>
      <c r="Y69" s="41">
        <v>7.9398148148148197E-3</v>
      </c>
      <c r="Z69" s="43">
        <v>3.4722222222220711E-5</v>
      </c>
      <c r="AA69" s="72" t="s">
        <v>125</v>
      </c>
      <c r="AB69" s="72" t="s">
        <v>125</v>
      </c>
      <c r="AC69" s="41"/>
      <c r="AD69" s="52"/>
      <c r="AE69" s="61">
        <v>57</v>
      </c>
      <c r="AF69" s="92">
        <f t="shared" si="8"/>
        <v>169</v>
      </c>
      <c r="AH69" s="145" t="s">
        <v>125</v>
      </c>
      <c r="AI69" s="146">
        <f>P69-D69</f>
        <v>9.8379629629629511E-4</v>
      </c>
      <c r="AJ69" s="145" t="s">
        <v>125</v>
      </c>
      <c r="AK69" s="24">
        <f>AI69</f>
        <v>9.8379629629629511E-4</v>
      </c>
      <c r="AL69" s="150">
        <f t="shared" si="6"/>
        <v>6.2545989698307505E-2</v>
      </c>
    </row>
    <row r="70" spans="1:38" x14ac:dyDescent="0.25">
      <c r="A70" s="1"/>
      <c r="B70" s="1">
        <v>578</v>
      </c>
      <c r="C70" s="23" t="s">
        <v>95</v>
      </c>
      <c r="D70" s="5">
        <v>1.6145833333333335E-2</v>
      </c>
      <c r="E70" s="22">
        <v>7.7314814814814781E-3</v>
      </c>
      <c r="F70" s="132">
        <v>2.3148148148147141E-5</v>
      </c>
      <c r="G70" s="41">
        <v>2.4872685185185189E-2</v>
      </c>
      <c r="H70" s="48">
        <v>58</v>
      </c>
      <c r="I70" s="135">
        <v>1.7141203703703711E-2</v>
      </c>
      <c r="J70" s="84">
        <v>-9.9537037037037562E-4</v>
      </c>
      <c r="K70" s="85">
        <v>55</v>
      </c>
      <c r="L70" s="82">
        <v>1.6145833333333335E-2</v>
      </c>
      <c r="M70" s="44">
        <v>7.5231481481481503E-3</v>
      </c>
      <c r="N70" s="56">
        <v>9.2592592592588563E-5</v>
      </c>
      <c r="P70" s="60" t="s">
        <v>125</v>
      </c>
      <c r="U70" s="61">
        <v>59</v>
      </c>
      <c r="V70" s="125">
        <v>114</v>
      </c>
      <c r="W70" s="97">
        <v>1.6145833333333335E-2</v>
      </c>
      <c r="X70" s="41">
        <v>3.5532407407407388E-3</v>
      </c>
      <c r="Y70" s="41">
        <v>7.5231481481481503E-3</v>
      </c>
      <c r="Z70" s="43">
        <v>9.2592592592588563E-5</v>
      </c>
      <c r="AA70" s="72" t="s">
        <v>125</v>
      </c>
      <c r="AB70" s="72" t="s">
        <v>125</v>
      </c>
      <c r="AC70" s="41"/>
      <c r="AD70" s="52"/>
      <c r="AE70" s="61">
        <v>57</v>
      </c>
      <c r="AF70" s="92">
        <f t="shared" si="8"/>
        <v>171</v>
      </c>
      <c r="AH70" s="24">
        <f t="shared" si="10"/>
        <v>9.9537037037037562E-4</v>
      </c>
      <c r="AI70" s="145" t="s">
        <v>125</v>
      </c>
      <c r="AJ70" s="145" t="s">
        <v>125</v>
      </c>
      <c r="AK70" s="24">
        <f>AH70</f>
        <v>9.9537037037037562E-4</v>
      </c>
      <c r="AL70" s="150">
        <f t="shared" si="6"/>
        <v>6.1648745519713583E-2</v>
      </c>
    </row>
    <row r="71" spans="1:38" x14ac:dyDescent="0.25">
      <c r="A71" s="1"/>
      <c r="B71" s="1">
        <v>567</v>
      </c>
      <c r="C71" s="23" t="s">
        <v>86</v>
      </c>
      <c r="D71" s="5">
        <v>2.1979166666666664E-2</v>
      </c>
      <c r="E71" s="22">
        <v>1.8981481481481488E-3</v>
      </c>
      <c r="F71" s="132">
        <v>1.8981481481481488E-3</v>
      </c>
      <c r="G71" s="41">
        <v>2.5601851851851851E-2</v>
      </c>
      <c r="H71" s="48">
        <v>62</v>
      </c>
      <c r="I71" s="135">
        <v>2.3703703703703703E-2</v>
      </c>
      <c r="J71" s="84">
        <v>-1.7245370370370383E-3</v>
      </c>
      <c r="K71" s="85">
        <v>59</v>
      </c>
      <c r="L71" s="82">
        <v>2.1979166666666664E-2</v>
      </c>
      <c r="M71" s="44">
        <v>1.6898148148148211E-3</v>
      </c>
      <c r="N71" s="56">
        <v>-3.0439814814814808E-3</v>
      </c>
      <c r="O71" s="44">
        <v>2.6041666666666671E-2</v>
      </c>
      <c r="P71" s="49">
        <v>2.435185185185185E-2</v>
      </c>
      <c r="Q71" s="41">
        <v>2.3148148148148147E-5</v>
      </c>
      <c r="R71" s="95">
        <v>-6.481481481481477E-4</v>
      </c>
      <c r="S71" s="76">
        <v>-2.372685185185186E-3</v>
      </c>
      <c r="T71" s="48">
        <v>62</v>
      </c>
      <c r="U71" s="59">
        <v>58</v>
      </c>
      <c r="V71" s="125">
        <v>117</v>
      </c>
      <c r="W71" s="97">
        <v>2.1979166666666664E-2</v>
      </c>
      <c r="X71" s="41">
        <v>-2.2800925925925905E-3</v>
      </c>
      <c r="Y71" s="41">
        <v>1.6898148148148211E-3</v>
      </c>
      <c r="Z71" s="43">
        <v>-3.0439814814814808E-3</v>
      </c>
      <c r="AA71" s="72" t="s">
        <v>125</v>
      </c>
      <c r="AB71" s="72" t="s">
        <v>125</v>
      </c>
      <c r="AC71" s="41"/>
      <c r="AD71" s="52"/>
      <c r="AE71" s="61">
        <v>57</v>
      </c>
      <c r="AF71" s="92">
        <f t="shared" si="8"/>
        <v>174</v>
      </c>
      <c r="AH71" s="24">
        <f t="shared" si="10"/>
        <v>1.7245370370370383E-3</v>
      </c>
      <c r="AI71" s="24">
        <f t="shared" si="11"/>
        <v>6.481481481481477E-4</v>
      </c>
      <c r="AJ71" s="145" t="s">
        <v>125</v>
      </c>
      <c r="AK71" s="24">
        <f>AH71+AI71</f>
        <v>2.372685185185186E-3</v>
      </c>
      <c r="AL71" s="150">
        <f t="shared" si="6"/>
        <v>0.10795155344918383</v>
      </c>
    </row>
    <row r="72" spans="1:38" x14ac:dyDescent="0.25">
      <c r="A72" s="1"/>
      <c r="B72" s="1">
        <v>597</v>
      </c>
      <c r="C72" s="23" t="s">
        <v>155</v>
      </c>
      <c r="D72" s="5">
        <v>1.9699074074074074E-2</v>
      </c>
      <c r="E72" s="5"/>
      <c r="F72" s="131"/>
      <c r="G72" s="52"/>
      <c r="H72" s="48"/>
      <c r="I72" s="134" t="s">
        <v>125</v>
      </c>
      <c r="J72" s="117"/>
      <c r="K72" s="85" t="s">
        <v>132</v>
      </c>
      <c r="L72" s="41"/>
      <c r="M72" s="41"/>
      <c r="N72" s="118"/>
      <c r="P72" s="60" t="s">
        <v>125</v>
      </c>
      <c r="Q72" s="41"/>
      <c r="R72" s="72"/>
      <c r="S72" s="72"/>
      <c r="U72" s="48" t="s">
        <v>132</v>
      </c>
      <c r="W72" s="97">
        <v>1.9699074074074074E-2</v>
      </c>
      <c r="X72" s="41">
        <v>0</v>
      </c>
      <c r="Y72" s="41">
        <v>3.9699074074074116E-3</v>
      </c>
      <c r="Z72" s="9"/>
      <c r="AA72" s="72">
        <v>2.1377314814814818E-2</v>
      </c>
      <c r="AB72" s="41">
        <v>1.7407407407407406E-2</v>
      </c>
      <c r="AC72" s="50">
        <v>2.2916666666666675E-3</v>
      </c>
      <c r="AD72" s="48">
        <v>1</v>
      </c>
      <c r="AE72" s="48" t="s">
        <v>132</v>
      </c>
      <c r="AF72" s="92" t="s">
        <v>132</v>
      </c>
      <c r="AH72" s="145" t="s">
        <v>125</v>
      </c>
      <c r="AI72" s="145" t="s">
        <v>125</v>
      </c>
      <c r="AJ72" s="146">
        <f>AB72-D72</f>
        <v>-2.2916666666666675E-3</v>
      </c>
      <c r="AK72" s="24">
        <f>AJ72</f>
        <v>-2.2916666666666675E-3</v>
      </c>
      <c r="AL72" s="149">
        <f t="shared" si="6"/>
        <v>-0.11633372502937725</v>
      </c>
    </row>
    <row r="73" spans="1:38" x14ac:dyDescent="0.25">
      <c r="A73" s="1"/>
      <c r="B73" s="1">
        <v>598</v>
      </c>
      <c r="C73" s="23" t="s">
        <v>156</v>
      </c>
      <c r="D73" s="5">
        <v>1.9444444444444445E-2</v>
      </c>
      <c r="E73" s="5"/>
      <c r="F73" s="131"/>
      <c r="G73" s="52"/>
      <c r="H73" s="48"/>
      <c r="I73" s="134" t="s">
        <v>125</v>
      </c>
      <c r="J73" s="117"/>
      <c r="K73" s="85" t="s">
        <v>132</v>
      </c>
      <c r="L73" s="9"/>
      <c r="M73" s="41"/>
      <c r="N73" s="118"/>
      <c r="P73" s="60" t="s">
        <v>125</v>
      </c>
      <c r="Q73" s="41"/>
      <c r="R73" s="72"/>
      <c r="S73" s="72"/>
      <c r="U73" s="48" t="s">
        <v>132</v>
      </c>
      <c r="W73" s="97">
        <v>1.9444444444444445E-2</v>
      </c>
      <c r="X73" s="41">
        <v>2.5462962962962896E-4</v>
      </c>
      <c r="Y73" s="41">
        <v>4.2245370370370405E-3</v>
      </c>
      <c r="Z73" s="9"/>
      <c r="AA73" s="72">
        <v>2.2673611111111113E-2</v>
      </c>
      <c r="AB73" s="41">
        <v>1.8449074074074073E-2</v>
      </c>
      <c r="AC73" s="50">
        <v>9.9537037037037215E-4</v>
      </c>
      <c r="AD73" s="48">
        <v>2</v>
      </c>
      <c r="AE73" s="48" t="s">
        <v>132</v>
      </c>
      <c r="AF73" s="92" t="s">
        <v>132</v>
      </c>
      <c r="AH73" s="145" t="s">
        <v>125</v>
      </c>
      <c r="AI73" s="145" t="s">
        <v>125</v>
      </c>
      <c r="AJ73" s="146">
        <f>AB73-D73</f>
        <v>-9.9537037037037215E-4</v>
      </c>
      <c r="AK73" s="24">
        <f>AJ73</f>
        <v>-9.9537037037037215E-4</v>
      </c>
      <c r="AL73" s="149">
        <f t="shared" si="6"/>
        <v>-5.1190476190476279E-2</v>
      </c>
    </row>
    <row r="74" spans="1:38" x14ac:dyDescent="0.25">
      <c r="A74" s="1"/>
      <c r="B74" s="1">
        <v>596</v>
      </c>
      <c r="C74" s="23" t="s">
        <v>148</v>
      </c>
      <c r="D74" s="5">
        <v>1.3888888888888888E-2</v>
      </c>
      <c r="E74" s="22"/>
      <c r="F74" s="132"/>
      <c r="G74" s="41"/>
      <c r="H74" s="48"/>
      <c r="I74" s="134" t="s">
        <v>125</v>
      </c>
      <c r="J74" s="84"/>
      <c r="K74" s="85" t="s">
        <v>132</v>
      </c>
      <c r="L74" s="82">
        <v>1.3888888888888888E-2</v>
      </c>
      <c r="M74" s="44">
        <v>9.780092592592592E-3</v>
      </c>
      <c r="N74" s="56">
        <v>2.1180555555555518E-3</v>
      </c>
      <c r="O74" s="44">
        <v>2.2800925925925929E-2</v>
      </c>
      <c r="P74" s="49">
        <v>1.3020833333333337E-2</v>
      </c>
      <c r="Q74" s="41">
        <v>3.2638888888888891E-3</v>
      </c>
      <c r="R74" s="95" t="s">
        <v>132</v>
      </c>
      <c r="S74" s="75">
        <v>8.6805555555555074E-4</v>
      </c>
      <c r="T74" s="48">
        <v>2</v>
      </c>
      <c r="U74" s="59" t="s">
        <v>132</v>
      </c>
      <c r="V74" s="127" t="s">
        <v>132</v>
      </c>
      <c r="W74" s="97">
        <v>1.3020833333333337E-2</v>
      </c>
      <c r="X74" s="41">
        <v>6.6782407407407363E-3</v>
      </c>
      <c r="Y74" s="41">
        <v>1.0648148148148148E-2</v>
      </c>
      <c r="Z74" s="43">
        <v>2.6851851851851811E-3</v>
      </c>
      <c r="AA74" s="72">
        <v>2.3784722222222221E-2</v>
      </c>
      <c r="AB74" s="41">
        <v>1.3136574074074073E-2</v>
      </c>
      <c r="AC74" s="123">
        <v>-1.157407407407357E-4</v>
      </c>
      <c r="AD74" s="48">
        <v>33</v>
      </c>
      <c r="AE74" s="48" t="s">
        <v>132</v>
      </c>
      <c r="AF74" s="92" t="s">
        <v>132</v>
      </c>
      <c r="AH74" s="145" t="s">
        <v>125</v>
      </c>
      <c r="AI74" s="146">
        <f>P74-D74</f>
        <v>-8.6805555555555074E-4</v>
      </c>
      <c r="AJ74" s="24">
        <f t="shared" si="9"/>
        <v>1.157407407407357E-4</v>
      </c>
      <c r="AK74" s="24">
        <f>AI74+AJ74</f>
        <v>-7.5231481481481503E-4</v>
      </c>
      <c r="AL74" s="149">
        <f t="shared" si="6"/>
        <v>-5.4166666666666682E-2</v>
      </c>
    </row>
    <row r="75" spans="1:38" x14ac:dyDescent="0.25">
      <c r="A75" s="1"/>
      <c r="B75" s="1">
        <v>532</v>
      </c>
      <c r="C75" s="23" t="s">
        <v>83</v>
      </c>
      <c r="D75" s="5">
        <v>1.5162037037037036E-2</v>
      </c>
      <c r="E75" s="22">
        <v>8.7152777777777767E-3</v>
      </c>
      <c r="F75" s="132">
        <v>3.4722222222222446E-5</v>
      </c>
      <c r="G75" s="41">
        <v>2.3194444444444445E-2</v>
      </c>
      <c r="H75" s="48">
        <v>12</v>
      </c>
      <c r="I75" s="135">
        <v>1.4479166666666668E-2</v>
      </c>
      <c r="J75" s="86">
        <v>6.8287037037036841E-4</v>
      </c>
      <c r="K75" s="85" t="s">
        <v>132</v>
      </c>
      <c r="L75" s="82">
        <v>1.4479166666666668E-2</v>
      </c>
      <c r="M75" s="44">
        <v>9.1898148148148173E-3</v>
      </c>
      <c r="N75" s="56">
        <v>1.0879629629629659E-3</v>
      </c>
      <c r="O75" s="44">
        <v>2.3344907407407411E-2</v>
      </c>
      <c r="P75" s="49">
        <v>1.4155092592592594E-2</v>
      </c>
      <c r="Q75" s="41">
        <v>2.7199074074074074E-3</v>
      </c>
      <c r="R75" s="95">
        <v>3.2407407407407385E-4</v>
      </c>
      <c r="S75" s="75">
        <v>3.2407407407407385E-4</v>
      </c>
      <c r="T75" s="48">
        <v>10</v>
      </c>
      <c r="U75" s="59" t="s">
        <v>132</v>
      </c>
      <c r="V75" s="127" t="s">
        <v>132</v>
      </c>
      <c r="W75" s="97">
        <v>1.4155092592592594E-2</v>
      </c>
      <c r="X75" s="41">
        <v>5.5439814814814796E-3</v>
      </c>
      <c r="Y75" s="41">
        <v>9.5138888888888912E-3</v>
      </c>
      <c r="Z75" s="43">
        <v>1.2962962962962971E-3</v>
      </c>
      <c r="AA75" s="72">
        <v>2.3842592592592596E-2</v>
      </c>
      <c r="AB75" s="41">
        <v>1.4328703703703705E-2</v>
      </c>
      <c r="AC75" s="123">
        <v>-1.7361111111111049E-4</v>
      </c>
      <c r="AD75" s="48">
        <v>37</v>
      </c>
      <c r="AE75" s="48" t="s">
        <v>132</v>
      </c>
      <c r="AF75" s="92" t="s">
        <v>132</v>
      </c>
      <c r="AH75" s="24">
        <f t="shared" si="10"/>
        <v>-6.8287037037036841E-4</v>
      </c>
      <c r="AI75" s="24">
        <f t="shared" si="11"/>
        <v>-3.2407407407407385E-4</v>
      </c>
      <c r="AJ75" s="24">
        <f t="shared" si="9"/>
        <v>1.7361111111111049E-4</v>
      </c>
      <c r="AK75" s="24">
        <f t="shared" si="12"/>
        <v>-8.3333333333333176E-4</v>
      </c>
      <c r="AL75" s="149">
        <f t="shared" si="6"/>
        <v>-5.4961832061068604E-2</v>
      </c>
    </row>
    <row r="76" spans="1:38" x14ac:dyDescent="0.25">
      <c r="A76" s="1"/>
      <c r="B76" s="1">
        <v>570</v>
      </c>
      <c r="C76" s="23" t="s">
        <v>113</v>
      </c>
      <c r="D76" s="5">
        <v>2.0046296296296295E-2</v>
      </c>
      <c r="E76" s="22">
        <v>3.8310185185185183E-3</v>
      </c>
      <c r="F76" s="132">
        <v>1.0416666666666664E-3</v>
      </c>
      <c r="G76" s="52" t="s">
        <v>125</v>
      </c>
      <c r="H76" s="48"/>
      <c r="I76" s="136" t="s">
        <v>125</v>
      </c>
      <c r="J76" s="80"/>
      <c r="K76" s="141" t="s">
        <v>132</v>
      </c>
      <c r="L76" s="90">
        <v>2.0046296296296295E-2</v>
      </c>
      <c r="M76" s="63">
        <v>3.6226851851851906E-3</v>
      </c>
      <c r="N76" s="56">
        <v>-4.1666666666666588E-4</v>
      </c>
      <c r="O76" s="44">
        <v>2.2650462962962966E-2</v>
      </c>
      <c r="P76" s="49">
        <v>1.9027777777777775E-2</v>
      </c>
      <c r="Q76" s="58">
        <v>3.414351851851852E-3</v>
      </c>
      <c r="R76" s="95" t="s">
        <v>132</v>
      </c>
      <c r="S76" s="75">
        <v>1.0185185185185193E-3</v>
      </c>
      <c r="T76" s="48">
        <v>1</v>
      </c>
      <c r="U76" s="59" t="s">
        <v>132</v>
      </c>
      <c r="V76" s="127" t="s">
        <v>132</v>
      </c>
      <c r="W76" s="97">
        <v>1.9027777777777775E-2</v>
      </c>
      <c r="X76" s="41">
        <v>6.7129629629629831E-4</v>
      </c>
      <c r="Y76" s="41">
        <v>4.6412037037037099E-3</v>
      </c>
      <c r="Z76" s="43">
        <v>6.0185185185185341E-4</v>
      </c>
      <c r="AA76" s="72" t="s">
        <v>125</v>
      </c>
      <c r="AB76" s="72" t="s">
        <v>125</v>
      </c>
      <c r="AC76" s="41"/>
      <c r="AD76" s="52"/>
      <c r="AE76" s="61">
        <v>57</v>
      </c>
      <c r="AF76" s="59" t="s">
        <v>132</v>
      </c>
      <c r="AH76" s="145" t="s">
        <v>125</v>
      </c>
      <c r="AI76" s="146">
        <f>P76-D76</f>
        <v>-1.0185185185185193E-3</v>
      </c>
      <c r="AJ76" s="145" t="s">
        <v>125</v>
      </c>
      <c r="AK76" s="24">
        <f>AI76</f>
        <v>-1.0185185185185193E-3</v>
      </c>
      <c r="AL76" s="149">
        <f t="shared" si="6"/>
        <v>-5.0808314087759855E-2</v>
      </c>
    </row>
    <row r="77" spans="1:38" x14ac:dyDescent="0.25">
      <c r="A77" s="1"/>
      <c r="B77" s="1">
        <v>525</v>
      </c>
      <c r="C77" s="23" t="s">
        <v>82</v>
      </c>
      <c r="D77" s="5">
        <v>1.9432870370370371E-2</v>
      </c>
      <c r="E77" s="22">
        <v>4.4444444444444418E-3</v>
      </c>
      <c r="F77" s="116">
        <v>1.6203703703703345E-4</v>
      </c>
      <c r="G77" s="41">
        <v>2.3171296296296297E-2</v>
      </c>
      <c r="H77" s="48">
        <v>11</v>
      </c>
      <c r="I77" s="135">
        <v>1.8726851851851856E-2</v>
      </c>
      <c r="J77" s="140">
        <v>7.0601851851851555E-4</v>
      </c>
      <c r="K77" s="85" t="s">
        <v>132</v>
      </c>
      <c r="L77" s="82">
        <v>1.8726851851851856E-2</v>
      </c>
      <c r="M77" s="44">
        <v>4.9421296296296297E-3</v>
      </c>
      <c r="N77" s="43">
        <v>6.9444444444441422E-5</v>
      </c>
      <c r="O77" s="44">
        <v>2.4467592592592596E-2</v>
      </c>
      <c r="P77" s="49">
        <v>1.9525462962962967E-2</v>
      </c>
      <c r="Q77" s="41">
        <v>1.5972222222222221E-3</v>
      </c>
      <c r="R77" s="95"/>
      <c r="S77" s="76">
        <v>-7.9861111111111105E-4</v>
      </c>
      <c r="T77" s="48">
        <v>53</v>
      </c>
      <c r="U77" s="59" t="s">
        <v>132</v>
      </c>
      <c r="V77" s="127" t="s">
        <v>132</v>
      </c>
      <c r="W77" s="97">
        <v>1.8726851851851856E-2</v>
      </c>
      <c r="X77" s="41">
        <v>9.7222222222221807E-4</v>
      </c>
      <c r="Y77" s="41">
        <v>4.9421296296296297E-3</v>
      </c>
      <c r="Z77" s="43">
        <v>6.9444444444441422E-5</v>
      </c>
      <c r="AA77" s="72" t="s">
        <v>125</v>
      </c>
      <c r="AB77" s="72" t="s">
        <v>125</v>
      </c>
      <c r="AC77" s="41"/>
      <c r="AD77" s="52"/>
      <c r="AE77" s="61">
        <v>57</v>
      </c>
      <c r="AF77" s="59" t="s">
        <v>132</v>
      </c>
      <c r="AH77" s="24">
        <f t="shared" si="10"/>
        <v>-7.0601851851851555E-4</v>
      </c>
      <c r="AI77" s="24">
        <f t="shared" si="11"/>
        <v>7.9861111111111105E-4</v>
      </c>
      <c r="AJ77" s="145" t="s">
        <v>125</v>
      </c>
      <c r="AK77" s="24">
        <f>AH77+AI77</f>
        <v>9.2592592592595502E-5</v>
      </c>
      <c r="AL77" s="150">
        <f t="shared" si="6"/>
        <v>4.7647409172127762E-3</v>
      </c>
    </row>
    <row r="78" spans="1:38" x14ac:dyDescent="0.25">
      <c r="A78" s="1"/>
      <c r="B78" s="64">
        <v>514</v>
      </c>
      <c r="C78" s="112" t="s">
        <v>81</v>
      </c>
      <c r="D78" s="66">
        <v>1.283564814814815E-2</v>
      </c>
      <c r="E78" s="115">
        <v>1.1041666666666663E-2</v>
      </c>
      <c r="F78" s="116">
        <v>4.5138888888888659E-4</v>
      </c>
      <c r="G78" s="41">
        <v>2.34375E-2</v>
      </c>
      <c r="H78" s="48">
        <v>19</v>
      </c>
      <c r="I78" s="138">
        <v>1.2395833333333337E-2</v>
      </c>
      <c r="J78" s="139">
        <v>4.3981481481481302E-4</v>
      </c>
      <c r="K78" s="141" t="s">
        <v>132</v>
      </c>
      <c r="L78" s="90">
        <v>1.2395833333333337E-2</v>
      </c>
      <c r="M78" s="63">
        <v>1.1273148148148148E-2</v>
      </c>
      <c r="N78" s="119">
        <v>1.5972222222222221E-3</v>
      </c>
      <c r="O78" s="62"/>
      <c r="P78" s="60" t="s">
        <v>125</v>
      </c>
      <c r="Q78" s="67"/>
      <c r="R78" s="120"/>
      <c r="S78" s="120"/>
      <c r="T78" s="68"/>
      <c r="U78" s="142" t="s">
        <v>132</v>
      </c>
      <c r="V78" s="143" t="s">
        <v>132</v>
      </c>
      <c r="W78" s="97">
        <v>1.2395833333333337E-2</v>
      </c>
      <c r="X78" s="41">
        <v>7.3032407407407369E-3</v>
      </c>
      <c r="Y78" s="41">
        <v>1.1273148148148148E-2</v>
      </c>
      <c r="Z78" s="43">
        <v>1.4351851851851852E-3</v>
      </c>
      <c r="AA78" s="72" t="s">
        <v>125</v>
      </c>
      <c r="AB78" s="72" t="s">
        <v>125</v>
      </c>
      <c r="AC78" s="41"/>
      <c r="AD78" s="52"/>
      <c r="AE78" s="61">
        <v>57</v>
      </c>
      <c r="AF78" s="127" t="s">
        <v>132</v>
      </c>
      <c r="AH78" s="24">
        <f t="shared" si="10"/>
        <v>-4.3981481481481302E-4</v>
      </c>
      <c r="AI78" s="145" t="s">
        <v>125</v>
      </c>
      <c r="AJ78" s="145" t="s">
        <v>125</v>
      </c>
      <c r="AK78" s="24">
        <f>AH78</f>
        <v>-4.3981481481481302E-4</v>
      </c>
      <c r="AL78" s="149">
        <f t="shared" si="6"/>
        <v>-3.42651036970242E-2</v>
      </c>
    </row>
    <row r="79" spans="1:38" x14ac:dyDescent="0.25">
      <c r="B79" s="1"/>
      <c r="C79" s="17"/>
      <c r="D79" s="5"/>
      <c r="E79" s="5"/>
      <c r="F79" s="9"/>
      <c r="G79" s="41"/>
      <c r="H79" s="48"/>
      <c r="I79" s="9"/>
      <c r="J79" s="41"/>
      <c r="K79" s="48"/>
      <c r="L79" s="9"/>
      <c r="M79" s="41"/>
      <c r="N79" s="9"/>
    </row>
    <row r="80" spans="1:38" x14ac:dyDescent="0.25">
      <c r="B80" s="1"/>
      <c r="C80" s="17"/>
      <c r="D80" s="5"/>
      <c r="E80" s="5"/>
      <c r="F80" s="9"/>
      <c r="G80" s="41"/>
      <c r="H80" s="48"/>
      <c r="I80" s="9"/>
      <c r="J80" s="41"/>
      <c r="K80" s="48"/>
      <c r="L80" s="9"/>
      <c r="M80" s="41"/>
      <c r="N80" s="9"/>
    </row>
    <row r="81" spans="2:14" x14ac:dyDescent="0.25">
      <c r="B81" s="1"/>
      <c r="C81" s="17"/>
      <c r="D81" s="5"/>
      <c r="E81" s="5"/>
      <c r="F81" s="9"/>
      <c r="G81" s="41"/>
      <c r="H81" s="48"/>
      <c r="I81" s="9"/>
      <c r="J81" s="41"/>
      <c r="K81" s="48"/>
      <c r="L81" s="9"/>
      <c r="M81" s="41"/>
      <c r="N81" s="9"/>
    </row>
    <row r="82" spans="2:14" x14ac:dyDescent="0.25">
      <c r="B82" s="1"/>
      <c r="C82" s="17"/>
      <c r="D82" s="5"/>
      <c r="E82" s="5"/>
      <c r="F82" s="9"/>
      <c r="G82" s="41"/>
      <c r="H82" s="48"/>
      <c r="I82" s="9"/>
      <c r="J82" s="41"/>
      <c r="K82" s="48"/>
      <c r="L82" s="9"/>
      <c r="M82" s="41"/>
      <c r="N82" s="9"/>
    </row>
    <row r="83" spans="2:14" x14ac:dyDescent="0.25">
      <c r="B83" s="1"/>
      <c r="C83" s="17"/>
      <c r="D83" s="5"/>
      <c r="E83" s="5"/>
      <c r="F83" s="9"/>
      <c r="G83" s="41"/>
      <c r="H83" s="48"/>
      <c r="I83" s="9"/>
      <c r="J83" s="41"/>
      <c r="K83" s="48"/>
      <c r="L83" s="9"/>
      <c r="M83" s="41"/>
      <c r="N83" s="9"/>
    </row>
    <row r="84" spans="2:14" x14ac:dyDescent="0.25">
      <c r="B84" s="1"/>
      <c r="C84" s="17"/>
      <c r="D84" s="5"/>
      <c r="E84" s="5"/>
      <c r="F84" s="9"/>
      <c r="G84" s="41"/>
      <c r="H84" s="48"/>
      <c r="I84" s="9"/>
      <c r="J84" s="41"/>
      <c r="K84" s="48"/>
      <c r="L84" s="9"/>
      <c r="M84" s="41"/>
      <c r="N84" s="9"/>
    </row>
    <row r="85" spans="2:14" x14ac:dyDescent="0.25">
      <c r="B85" s="1"/>
      <c r="C85" s="17"/>
      <c r="D85" s="5"/>
      <c r="E85" s="5"/>
      <c r="F85" s="9"/>
      <c r="G85" s="41"/>
      <c r="H85" s="48"/>
      <c r="I85" s="9"/>
      <c r="J85" s="41"/>
      <c r="K85" s="48"/>
      <c r="L85" s="9"/>
      <c r="M85" s="41"/>
      <c r="N85" s="9"/>
    </row>
    <row r="86" spans="2:14" x14ac:dyDescent="0.25">
      <c r="B86" s="1"/>
      <c r="C86" s="17"/>
      <c r="D86" s="5"/>
      <c r="E86" s="5"/>
      <c r="F86" s="9"/>
      <c r="G86" s="41"/>
      <c r="H86" s="48"/>
      <c r="I86" s="9"/>
      <c r="J86" s="41"/>
      <c r="K86" s="48"/>
      <c r="L86" s="9"/>
      <c r="M86" s="41"/>
      <c r="N86" s="9"/>
    </row>
    <row r="87" spans="2:14" x14ac:dyDescent="0.25">
      <c r="B87" s="1"/>
      <c r="C87" s="17"/>
      <c r="D87" s="5"/>
      <c r="E87" s="5"/>
      <c r="F87" s="9"/>
      <c r="G87" s="41"/>
      <c r="H87" s="48"/>
      <c r="I87" s="9"/>
      <c r="J87" s="41"/>
      <c r="K87" s="48"/>
      <c r="L87" s="9"/>
      <c r="M87" s="41"/>
      <c r="N87" s="9"/>
    </row>
    <row r="88" spans="2:14" x14ac:dyDescent="0.25">
      <c r="B88" s="1"/>
      <c r="C88" s="17"/>
      <c r="D88" s="5"/>
      <c r="E88" s="5"/>
      <c r="F88" s="9"/>
      <c r="G88" s="41"/>
      <c r="H88" s="48"/>
      <c r="I88" s="9"/>
      <c r="J88" s="41"/>
      <c r="K88" s="48"/>
      <c r="L88" s="9"/>
      <c r="M88" s="41"/>
      <c r="N88" s="9"/>
    </row>
    <row r="89" spans="2:14" x14ac:dyDescent="0.25">
      <c r="B89" s="1"/>
      <c r="C89" s="17"/>
      <c r="D89" s="5"/>
      <c r="E89" s="5"/>
      <c r="F89" s="9"/>
      <c r="G89" s="41"/>
      <c r="H89" s="48"/>
      <c r="I89" s="9"/>
      <c r="J89" s="41"/>
      <c r="K89" s="48"/>
      <c r="L89" s="9"/>
      <c r="M89" s="41"/>
      <c r="N89" s="9"/>
    </row>
    <row r="90" spans="2:14" x14ac:dyDescent="0.25">
      <c r="B90" s="1"/>
      <c r="C90" s="17"/>
      <c r="D90" s="5"/>
      <c r="E90" s="5"/>
      <c r="F90" s="9"/>
      <c r="G90" s="41"/>
      <c r="H90" s="48"/>
      <c r="I90" s="9"/>
      <c r="J90" s="41"/>
      <c r="K90" s="48"/>
      <c r="L90" s="9"/>
      <c r="M90" s="41"/>
      <c r="N90" s="9"/>
    </row>
    <row r="91" spans="2:14" x14ac:dyDescent="0.25">
      <c r="B91" s="1"/>
      <c r="C91" s="17"/>
      <c r="D91" s="5"/>
      <c r="E91" s="5"/>
      <c r="F91" s="9"/>
      <c r="G91" s="41"/>
      <c r="H91" s="48"/>
      <c r="I91" s="9"/>
      <c r="J91" s="41"/>
      <c r="K91" s="48"/>
      <c r="L91" s="9"/>
      <c r="M91" s="41"/>
      <c r="N91" s="9"/>
    </row>
    <row r="92" spans="2:14" x14ac:dyDescent="0.25">
      <c r="B92" s="1"/>
      <c r="C92" s="17"/>
      <c r="D92" s="5"/>
      <c r="E92" s="5"/>
      <c r="F92" s="9"/>
      <c r="G92" s="41"/>
      <c r="H92" s="48"/>
      <c r="I92" s="9"/>
      <c r="J92" s="41"/>
      <c r="K92" s="48"/>
      <c r="L92" s="9"/>
      <c r="M92" s="41"/>
      <c r="N92" s="9"/>
    </row>
    <row r="93" spans="2:14" x14ac:dyDescent="0.25">
      <c r="B93" s="1"/>
      <c r="C93" s="17"/>
      <c r="D93" s="5"/>
      <c r="E93" s="5"/>
      <c r="F93" s="9"/>
      <c r="G93" s="41"/>
      <c r="H93" s="48"/>
      <c r="I93" s="9"/>
      <c r="J93" s="41"/>
      <c r="K93" s="48"/>
      <c r="L93" s="9"/>
      <c r="M93" s="41"/>
      <c r="N93" s="9"/>
    </row>
    <row r="94" spans="2:14" x14ac:dyDescent="0.25">
      <c r="B94" s="1"/>
      <c r="C94" s="17"/>
      <c r="D94" s="5"/>
      <c r="E94" s="5"/>
      <c r="F94" s="9"/>
      <c r="G94" s="41"/>
      <c r="H94" s="48"/>
      <c r="I94" s="9"/>
      <c r="J94" s="41"/>
      <c r="K94" s="48"/>
      <c r="L94" s="9"/>
      <c r="M94" s="41"/>
      <c r="N94" s="9"/>
    </row>
    <row r="95" spans="2:14" x14ac:dyDescent="0.25">
      <c r="B95" s="1"/>
      <c r="C95" s="17"/>
      <c r="D95" s="5"/>
      <c r="E95" s="5"/>
      <c r="F95" s="9"/>
      <c r="G95" s="41"/>
      <c r="H95" s="48"/>
      <c r="I95" s="9"/>
      <c r="J95" s="41"/>
      <c r="K95" s="48"/>
      <c r="L95" s="9"/>
      <c r="M95" s="41"/>
      <c r="N95" s="9"/>
    </row>
    <row r="96" spans="2:14" x14ac:dyDescent="0.25">
      <c r="B96" s="1"/>
      <c r="C96" s="17"/>
      <c r="D96" s="5"/>
      <c r="E96" s="5"/>
      <c r="F96" s="9"/>
      <c r="G96" s="41"/>
      <c r="H96" s="48"/>
      <c r="I96" s="9"/>
      <c r="J96" s="41"/>
      <c r="K96" s="48"/>
      <c r="L96" s="9"/>
      <c r="M96" s="41"/>
      <c r="N96" s="9"/>
    </row>
    <row r="97" spans="2:14" x14ac:dyDescent="0.25">
      <c r="B97" s="1"/>
      <c r="C97" s="17"/>
      <c r="D97" s="5"/>
      <c r="E97" s="5"/>
      <c r="F97" s="9"/>
      <c r="G97" s="41"/>
      <c r="H97" s="48"/>
      <c r="I97" s="9"/>
      <c r="J97" s="41"/>
      <c r="K97" s="48"/>
      <c r="L97" s="9"/>
      <c r="M97" s="41"/>
      <c r="N97" s="9"/>
    </row>
    <row r="98" spans="2:14" x14ac:dyDescent="0.25">
      <c r="B98" s="1"/>
      <c r="C98" s="17"/>
      <c r="D98" s="5"/>
      <c r="E98" s="5"/>
      <c r="F98" s="9"/>
      <c r="G98" s="41"/>
      <c r="H98" s="48"/>
      <c r="I98" s="9"/>
      <c r="J98" s="41"/>
      <c r="K98" s="48"/>
      <c r="L98" s="9"/>
      <c r="M98" s="41"/>
      <c r="N98" s="9"/>
    </row>
    <row r="99" spans="2:14" x14ac:dyDescent="0.25">
      <c r="B99" s="1"/>
      <c r="C99" s="17"/>
      <c r="D99" s="5"/>
      <c r="E99" s="5"/>
      <c r="F99" s="9"/>
      <c r="G99" s="41"/>
      <c r="H99" s="48"/>
      <c r="I99" s="9"/>
      <c r="J99" s="41"/>
      <c r="K99" s="48"/>
      <c r="L99" s="9"/>
      <c r="M99" s="41"/>
      <c r="N99" s="9"/>
    </row>
    <row r="100" spans="2:14" x14ac:dyDescent="0.25">
      <c r="B100" s="1"/>
      <c r="C100" s="17"/>
      <c r="D100" s="5"/>
      <c r="E100" s="5"/>
      <c r="F100" s="9"/>
      <c r="G100" s="41"/>
      <c r="H100" s="48"/>
      <c r="I100" s="9"/>
      <c r="J100" s="41"/>
      <c r="K100" s="48"/>
      <c r="L100" s="9"/>
      <c r="M100" s="41"/>
      <c r="N100" s="9"/>
    </row>
    <row r="101" spans="2:14" x14ac:dyDescent="0.25">
      <c r="B101" s="1"/>
      <c r="C101" s="17"/>
      <c r="D101" s="5"/>
      <c r="E101" s="5"/>
      <c r="F101" s="9"/>
      <c r="G101" s="41"/>
      <c r="H101" s="48"/>
      <c r="I101" s="9"/>
      <c r="J101" s="41"/>
      <c r="K101" s="48"/>
      <c r="L101" s="9"/>
      <c r="M101" s="41"/>
      <c r="N101" s="9"/>
    </row>
    <row r="102" spans="2:14" x14ac:dyDescent="0.25">
      <c r="B102" s="1"/>
      <c r="C102" s="17"/>
      <c r="D102" s="5"/>
      <c r="E102" s="5"/>
      <c r="F102" s="9"/>
      <c r="G102" s="41"/>
      <c r="H102" s="48"/>
      <c r="I102" s="9"/>
      <c r="J102" s="41"/>
      <c r="K102" s="48"/>
      <c r="L102" s="9"/>
      <c r="M102" s="41"/>
      <c r="N102" s="9"/>
    </row>
    <row r="103" spans="2:14" x14ac:dyDescent="0.25">
      <c r="B103" s="1"/>
      <c r="C103" s="17"/>
      <c r="D103" s="5"/>
      <c r="E103" s="5"/>
      <c r="F103" s="9"/>
      <c r="G103" s="41"/>
      <c r="H103" s="48"/>
      <c r="I103" s="9"/>
      <c r="J103" s="41"/>
      <c r="K103" s="48"/>
      <c r="L103" s="9"/>
      <c r="M103" s="41"/>
      <c r="N103" s="9"/>
    </row>
    <row r="104" spans="2:14" x14ac:dyDescent="0.25">
      <c r="B104" s="1"/>
      <c r="C104" s="17"/>
      <c r="D104" s="5"/>
      <c r="E104" s="5"/>
      <c r="F104" s="9"/>
      <c r="G104" s="41"/>
      <c r="H104" s="48"/>
      <c r="I104" s="9"/>
      <c r="J104" s="41"/>
      <c r="K104" s="48"/>
      <c r="L104" s="9"/>
      <c r="M104" s="41"/>
      <c r="N104" s="9"/>
    </row>
    <row r="105" spans="2:14" x14ac:dyDescent="0.25">
      <c r="B105" s="1"/>
      <c r="C105" s="17"/>
      <c r="D105" s="5"/>
      <c r="E105" s="5"/>
      <c r="F105" s="9"/>
      <c r="G105" s="41"/>
      <c r="H105" s="48"/>
      <c r="I105" s="9"/>
      <c r="J105" s="41"/>
      <c r="K105" s="48"/>
      <c r="L105" s="9"/>
      <c r="M105" s="41"/>
      <c r="N105" s="9"/>
    </row>
    <row r="106" spans="2:14" x14ac:dyDescent="0.25">
      <c r="B106" s="1"/>
      <c r="C106" s="17"/>
      <c r="D106" s="5"/>
      <c r="E106" s="5"/>
      <c r="F106" s="9"/>
      <c r="G106" s="41"/>
      <c r="H106" s="48"/>
      <c r="I106" s="9"/>
      <c r="J106" s="41"/>
      <c r="K106" s="48"/>
      <c r="L106" s="9"/>
      <c r="M106" s="41"/>
      <c r="N106" s="9"/>
    </row>
    <row r="107" spans="2:14" x14ac:dyDescent="0.25">
      <c r="B107" s="1"/>
      <c r="C107" s="17"/>
      <c r="D107" s="5"/>
      <c r="E107" s="5"/>
      <c r="F107" s="9"/>
      <c r="G107" s="41"/>
      <c r="H107" s="48"/>
      <c r="I107" s="9"/>
      <c r="J107" s="41"/>
      <c r="K107" s="48"/>
      <c r="L107" s="9"/>
      <c r="M107" s="41"/>
      <c r="N107" s="9"/>
    </row>
    <row r="108" spans="2:14" x14ac:dyDescent="0.25">
      <c r="B108" s="1"/>
      <c r="C108" s="17"/>
      <c r="D108" s="5"/>
      <c r="E108" s="5"/>
      <c r="F108" s="9"/>
      <c r="G108" s="41"/>
      <c r="H108" s="48"/>
      <c r="I108" s="9"/>
      <c r="J108" s="41"/>
      <c r="K108" s="48"/>
      <c r="L108" s="9"/>
      <c r="M108" s="41"/>
      <c r="N108" s="9"/>
    </row>
    <row r="109" spans="2:14" x14ac:dyDescent="0.25">
      <c r="B109" s="1"/>
      <c r="C109" s="17"/>
      <c r="D109" s="5"/>
      <c r="E109" s="5"/>
      <c r="F109" s="9"/>
      <c r="G109" s="41"/>
      <c r="H109" s="48"/>
      <c r="I109" s="9"/>
      <c r="J109" s="41"/>
      <c r="K109" s="48"/>
      <c r="L109" s="9"/>
      <c r="M109" s="41"/>
      <c r="N109" s="9"/>
    </row>
    <row r="110" spans="2:14" x14ac:dyDescent="0.25">
      <c r="B110" s="1"/>
      <c r="C110" s="17"/>
      <c r="D110" s="5"/>
      <c r="E110" s="5"/>
      <c r="F110" s="9"/>
      <c r="G110" s="41"/>
      <c r="H110" s="48"/>
      <c r="I110" s="9"/>
      <c r="J110" s="41"/>
      <c r="K110" s="48"/>
      <c r="L110" s="9"/>
      <c r="M110" s="41"/>
      <c r="N110" s="9"/>
    </row>
    <row r="111" spans="2:14" x14ac:dyDescent="0.25">
      <c r="B111" s="1"/>
      <c r="C111" s="17"/>
      <c r="D111" s="5"/>
      <c r="E111" s="5"/>
      <c r="F111" s="9"/>
      <c r="G111" s="41"/>
      <c r="H111" s="48"/>
      <c r="I111" s="9"/>
      <c r="J111" s="41"/>
      <c r="K111" s="48"/>
      <c r="L111" s="9"/>
      <c r="M111" s="41"/>
      <c r="N111" s="9"/>
    </row>
    <row r="112" spans="2:14" x14ac:dyDescent="0.25">
      <c r="B112" s="1"/>
      <c r="C112" s="17"/>
      <c r="D112" s="5"/>
      <c r="E112" s="5"/>
      <c r="F112" s="9"/>
      <c r="G112" s="41"/>
      <c r="H112" s="48"/>
      <c r="I112" s="9"/>
      <c r="J112" s="41"/>
      <c r="K112" s="48"/>
      <c r="L112" s="9"/>
      <c r="M112" s="41"/>
      <c r="N112" s="9"/>
    </row>
    <row r="113" spans="2:14" x14ac:dyDescent="0.25">
      <c r="B113" s="1"/>
      <c r="C113" s="17"/>
      <c r="D113" s="5"/>
      <c r="E113" s="5"/>
      <c r="F113" s="9"/>
      <c r="G113" s="41"/>
      <c r="H113" s="48"/>
      <c r="I113" s="9"/>
      <c r="J113" s="41"/>
      <c r="K113" s="48"/>
      <c r="L113" s="9"/>
      <c r="M113" s="41"/>
      <c r="N113" s="9"/>
    </row>
    <row r="114" spans="2:14" x14ac:dyDescent="0.25">
      <c r="B114" s="1"/>
      <c r="C114" s="17"/>
      <c r="D114" s="5"/>
      <c r="E114" s="5"/>
      <c r="F114" s="9"/>
      <c r="G114" s="41"/>
      <c r="H114" s="48"/>
      <c r="I114" s="9"/>
      <c r="J114" s="41"/>
      <c r="K114" s="48"/>
      <c r="L114" s="9"/>
      <c r="M114" s="41"/>
      <c r="N114" s="9"/>
    </row>
    <row r="115" spans="2:14" x14ac:dyDescent="0.25">
      <c r="B115" s="1"/>
      <c r="C115" s="17"/>
      <c r="D115" s="5"/>
      <c r="E115" s="5"/>
      <c r="F115" s="9"/>
      <c r="G115" s="41"/>
      <c r="H115" s="48"/>
      <c r="I115" s="9"/>
      <c r="J115" s="41"/>
      <c r="K115" s="48"/>
      <c r="L115" s="9"/>
      <c r="M115" s="41"/>
      <c r="N115" s="9"/>
    </row>
    <row r="116" spans="2:14" x14ac:dyDescent="0.25">
      <c r="B116" s="1"/>
      <c r="C116" s="17"/>
      <c r="D116" s="5"/>
      <c r="E116" s="5"/>
      <c r="F116" s="9"/>
      <c r="G116" s="41"/>
      <c r="H116" s="48"/>
      <c r="I116" s="9"/>
      <c r="J116" s="41"/>
      <c r="K116" s="48"/>
      <c r="L116" s="9"/>
      <c r="M116" s="41"/>
      <c r="N116" s="9"/>
    </row>
    <row r="117" spans="2:14" x14ac:dyDescent="0.25">
      <c r="B117" s="1"/>
      <c r="C117" s="17"/>
      <c r="D117" s="5"/>
      <c r="E117" s="5"/>
      <c r="F117" s="9"/>
      <c r="G117" s="41"/>
      <c r="H117" s="48"/>
      <c r="I117" s="9"/>
      <c r="J117" s="41"/>
      <c r="K117" s="48"/>
      <c r="L117" s="9"/>
      <c r="M117" s="41"/>
      <c r="N117" s="9"/>
    </row>
    <row r="118" spans="2:14" x14ac:dyDescent="0.25">
      <c r="B118" s="1"/>
      <c r="C118" s="17"/>
      <c r="D118" s="5"/>
      <c r="E118" s="5"/>
      <c r="F118" s="9"/>
      <c r="G118" s="41"/>
      <c r="H118" s="48"/>
      <c r="I118" s="9"/>
      <c r="J118" s="41"/>
      <c r="K118" s="48"/>
      <c r="L118" s="9"/>
      <c r="M118" s="41"/>
      <c r="N118" s="9"/>
    </row>
    <row r="119" spans="2:14" x14ac:dyDescent="0.25">
      <c r="B119" s="1"/>
      <c r="C119" s="17"/>
      <c r="D119" s="5"/>
      <c r="E119" s="5"/>
      <c r="F119" s="9"/>
      <c r="G119" s="41"/>
      <c r="H119" s="48"/>
      <c r="I119" s="9"/>
      <c r="J119" s="41"/>
      <c r="K119" s="48"/>
      <c r="L119" s="9"/>
      <c r="M119" s="41"/>
      <c r="N119" s="9"/>
    </row>
    <row r="120" spans="2:14" x14ac:dyDescent="0.25">
      <c r="B120" s="1"/>
      <c r="C120" s="17"/>
      <c r="D120" s="5"/>
      <c r="E120" s="5"/>
      <c r="F120" s="9"/>
      <c r="G120" s="41"/>
      <c r="H120" s="48"/>
      <c r="I120" s="9"/>
      <c r="J120" s="41"/>
      <c r="K120" s="48"/>
      <c r="L120" s="9"/>
      <c r="M120" s="41"/>
      <c r="N120" s="9"/>
    </row>
    <row r="121" spans="2:14" x14ac:dyDescent="0.25">
      <c r="B121" s="1"/>
      <c r="C121" s="17"/>
      <c r="D121" s="5"/>
      <c r="E121" s="5"/>
      <c r="F121" s="9"/>
      <c r="G121" s="41"/>
      <c r="H121" s="48"/>
      <c r="I121" s="9"/>
      <c r="J121" s="41"/>
      <c r="K121" s="48"/>
      <c r="L121" s="9"/>
      <c r="M121" s="41"/>
      <c r="N121" s="9"/>
    </row>
    <row r="122" spans="2:14" x14ac:dyDescent="0.25">
      <c r="B122" s="1"/>
      <c r="C122" s="17"/>
      <c r="D122" s="5"/>
      <c r="E122" s="5"/>
      <c r="F122" s="9"/>
      <c r="G122" s="41"/>
      <c r="H122" s="48"/>
      <c r="I122" s="9"/>
      <c r="J122" s="41"/>
      <c r="K122" s="48"/>
      <c r="L122" s="9"/>
      <c r="M122" s="41"/>
      <c r="N122" s="9"/>
    </row>
    <row r="123" spans="2:14" x14ac:dyDescent="0.25">
      <c r="B123" s="1"/>
      <c r="C123" s="17"/>
      <c r="D123" s="5"/>
      <c r="E123" s="5"/>
      <c r="F123" s="9"/>
      <c r="G123" s="41"/>
      <c r="H123" s="48"/>
      <c r="I123" s="9"/>
      <c r="J123" s="41"/>
      <c r="K123" s="48"/>
      <c r="L123" s="9"/>
      <c r="M123" s="41"/>
      <c r="N123" s="9"/>
    </row>
    <row r="124" spans="2:14" x14ac:dyDescent="0.25">
      <c r="B124" s="1"/>
      <c r="C124" s="17"/>
      <c r="D124" s="5"/>
      <c r="E124" s="5"/>
      <c r="F124" s="9"/>
      <c r="G124" s="41"/>
      <c r="H124" s="48"/>
      <c r="I124" s="9"/>
      <c r="J124" s="41"/>
      <c r="K124" s="48"/>
      <c r="L124" s="9"/>
      <c r="M124" s="41"/>
      <c r="N124" s="9"/>
    </row>
    <row r="125" spans="2:14" x14ac:dyDescent="0.25">
      <c r="B125" s="1"/>
      <c r="C125" s="17"/>
      <c r="D125" s="5"/>
      <c r="E125" s="5"/>
      <c r="F125" s="9"/>
      <c r="G125" s="41"/>
      <c r="H125" s="48"/>
      <c r="I125" s="9"/>
      <c r="J125" s="41"/>
      <c r="K125" s="48"/>
      <c r="L125" s="9"/>
      <c r="M125" s="41"/>
      <c r="N125" s="9"/>
    </row>
    <row r="126" spans="2:14" x14ac:dyDescent="0.25">
      <c r="B126" s="1"/>
      <c r="C126" s="17"/>
      <c r="D126" s="5"/>
      <c r="E126" s="5"/>
      <c r="F126" s="9"/>
      <c r="G126" s="41"/>
      <c r="H126" s="48"/>
      <c r="I126" s="9"/>
      <c r="J126" s="41"/>
      <c r="K126" s="48"/>
      <c r="L126" s="9"/>
      <c r="M126" s="41"/>
      <c r="N126" s="9"/>
    </row>
    <row r="127" spans="2:14" x14ac:dyDescent="0.25">
      <c r="B127" s="1"/>
      <c r="C127" s="17"/>
      <c r="D127" s="5"/>
      <c r="E127" s="5"/>
      <c r="F127" s="9"/>
      <c r="G127" s="41"/>
      <c r="H127" s="48"/>
      <c r="I127" s="9"/>
      <c r="J127" s="41"/>
      <c r="K127" s="48"/>
      <c r="L127" s="9"/>
      <c r="M127" s="41"/>
      <c r="N127" s="9"/>
    </row>
    <row r="128" spans="2:14" x14ac:dyDescent="0.25">
      <c r="B128" s="1"/>
      <c r="C128" s="17"/>
      <c r="D128" s="5"/>
      <c r="E128" s="5"/>
      <c r="F128" s="9"/>
      <c r="G128" s="41"/>
      <c r="H128" s="48"/>
      <c r="I128" s="9"/>
      <c r="J128" s="41"/>
      <c r="K128" s="48"/>
      <c r="L128" s="9"/>
      <c r="M128" s="41"/>
      <c r="N128" s="9"/>
    </row>
    <row r="129" spans="2:22" x14ac:dyDescent="0.25">
      <c r="B129" s="1"/>
      <c r="C129" s="17"/>
      <c r="D129" s="5"/>
      <c r="E129" s="5"/>
      <c r="F129" s="9"/>
      <c r="G129" s="41"/>
      <c r="H129" s="48"/>
      <c r="I129" s="9"/>
      <c r="J129" s="41"/>
      <c r="K129" s="48"/>
      <c r="L129" s="9"/>
      <c r="M129" s="41"/>
      <c r="N129" s="9"/>
    </row>
    <row r="130" spans="2:22" x14ac:dyDescent="0.25">
      <c r="B130" s="1"/>
      <c r="C130" s="17"/>
      <c r="D130" s="5"/>
      <c r="E130" s="5"/>
      <c r="F130" s="9"/>
      <c r="G130" s="41"/>
      <c r="H130" s="48"/>
      <c r="I130" s="9"/>
      <c r="J130" s="41"/>
      <c r="K130" s="48"/>
      <c r="L130" s="9"/>
      <c r="M130" s="41"/>
      <c r="N130" s="9"/>
    </row>
    <row r="131" spans="2:22" x14ac:dyDescent="0.25">
      <c r="B131" s="1"/>
      <c r="C131" s="17"/>
      <c r="D131" s="5"/>
      <c r="E131" s="5"/>
      <c r="F131" s="9"/>
      <c r="G131" s="41"/>
      <c r="H131" s="48"/>
      <c r="I131" s="9"/>
      <c r="J131" s="41"/>
      <c r="K131" s="48"/>
      <c r="L131" s="9"/>
      <c r="M131" s="41"/>
      <c r="N131" s="9"/>
    </row>
    <row r="132" spans="2:22" x14ac:dyDescent="0.25">
      <c r="B132" s="1"/>
      <c r="C132" s="17"/>
      <c r="D132" s="5"/>
      <c r="E132" s="5"/>
      <c r="F132" s="9"/>
      <c r="G132" s="41"/>
      <c r="H132" s="48"/>
      <c r="I132" s="9"/>
      <c r="J132" s="41"/>
      <c r="K132" s="48"/>
      <c r="L132" s="9"/>
      <c r="M132" s="41"/>
      <c r="N132" s="9"/>
    </row>
    <row r="133" spans="2:22" x14ac:dyDescent="0.25">
      <c r="B133" s="1"/>
      <c r="C133" s="17"/>
      <c r="D133" s="5"/>
      <c r="E133" s="5"/>
      <c r="F133" s="9"/>
      <c r="G133" s="41"/>
      <c r="H133" s="48"/>
      <c r="I133" s="9"/>
      <c r="J133" s="41"/>
      <c r="K133" s="48"/>
      <c r="L133" s="9"/>
      <c r="M133" s="41"/>
      <c r="N133" s="9"/>
    </row>
    <row r="134" spans="2:22" x14ac:dyDescent="0.25">
      <c r="B134" s="1"/>
      <c r="C134" s="17"/>
      <c r="D134" s="5"/>
      <c r="E134" s="5"/>
      <c r="F134" s="9"/>
      <c r="G134" s="41"/>
      <c r="H134" s="48"/>
      <c r="I134" s="9"/>
      <c r="J134" s="41"/>
      <c r="K134" s="48"/>
      <c r="L134" s="9"/>
      <c r="M134" s="41"/>
      <c r="N134" s="9"/>
    </row>
    <row r="135" spans="2:22" x14ac:dyDescent="0.25">
      <c r="B135" s="1"/>
      <c r="C135" s="17"/>
      <c r="D135" s="5"/>
      <c r="E135" s="5"/>
      <c r="F135" s="9"/>
      <c r="G135" s="41"/>
      <c r="H135" s="48"/>
      <c r="I135" s="9"/>
      <c r="J135" s="41"/>
      <c r="K135" s="48"/>
      <c r="L135" s="9"/>
      <c r="M135" s="41"/>
      <c r="N135" s="9"/>
    </row>
    <row r="136" spans="2:22" x14ac:dyDescent="0.25">
      <c r="B136" s="1"/>
      <c r="C136" s="17"/>
      <c r="D136" s="5"/>
      <c r="E136" s="5"/>
      <c r="F136" s="9"/>
      <c r="G136" s="41"/>
      <c r="H136" s="48"/>
      <c r="I136" s="9"/>
      <c r="J136" s="41"/>
      <c r="K136" s="48"/>
      <c r="L136" s="9"/>
      <c r="M136" s="41"/>
      <c r="N136" s="9"/>
    </row>
    <row r="137" spans="2:22" x14ac:dyDescent="0.25">
      <c r="B137" s="1"/>
      <c r="C137" s="17"/>
      <c r="D137" s="5"/>
      <c r="E137" s="5"/>
      <c r="F137" s="9"/>
      <c r="G137" s="41"/>
      <c r="H137" s="48"/>
      <c r="I137" s="9"/>
      <c r="J137" s="41"/>
      <c r="K137" s="48"/>
      <c r="L137" s="9"/>
      <c r="M137" s="41"/>
      <c r="N137" s="9"/>
    </row>
    <row r="138" spans="2:22" x14ac:dyDescent="0.25">
      <c r="B138" s="1"/>
      <c r="C138" s="17"/>
      <c r="D138" s="5"/>
      <c r="E138" s="5"/>
      <c r="F138" s="9"/>
      <c r="G138" s="41"/>
      <c r="H138" s="48"/>
      <c r="I138" s="9"/>
      <c r="J138" s="41"/>
      <c r="K138" s="48"/>
      <c r="L138" s="9"/>
      <c r="M138" s="41"/>
      <c r="N138" s="9"/>
    </row>
    <row r="139" spans="2:22" x14ac:dyDescent="0.25">
      <c r="B139" s="1"/>
      <c r="C139" s="17"/>
      <c r="D139" s="5"/>
      <c r="E139" s="5"/>
      <c r="F139" s="9"/>
      <c r="G139" s="41"/>
      <c r="H139" s="48"/>
      <c r="I139" s="9"/>
      <c r="J139" s="41"/>
      <c r="K139" s="48"/>
      <c r="L139" s="9"/>
      <c r="M139" s="41"/>
      <c r="N139" s="9"/>
    </row>
    <row r="140" spans="2:22" x14ac:dyDescent="0.25">
      <c r="B140" s="1"/>
      <c r="C140" s="17"/>
      <c r="D140" s="5"/>
      <c r="E140" s="5"/>
      <c r="F140" s="9"/>
      <c r="G140" s="41"/>
      <c r="H140" s="48"/>
      <c r="I140" s="9"/>
      <c r="J140" s="41"/>
      <c r="K140" s="48"/>
      <c r="L140" s="9"/>
      <c r="M140" s="41"/>
      <c r="N140" s="9"/>
    </row>
    <row r="141" spans="2:22" x14ac:dyDescent="0.25">
      <c r="D141" s="14"/>
      <c r="E141" s="14"/>
      <c r="O141" s="69"/>
      <c r="P141" s="70"/>
      <c r="Q141" s="70"/>
      <c r="R141" s="74"/>
      <c r="S141" s="74"/>
      <c r="T141" s="71"/>
      <c r="U141" s="71"/>
      <c r="V141" s="129"/>
    </row>
    <row r="142" spans="2:22" x14ac:dyDescent="0.25">
      <c r="D142" s="14"/>
      <c r="E142" s="14"/>
    </row>
    <row r="143" spans="2:22" x14ac:dyDescent="0.25">
      <c r="D143" s="14"/>
      <c r="E143" s="14"/>
    </row>
    <row r="144" spans="2:22" x14ac:dyDescent="0.25">
      <c r="D144" s="14"/>
      <c r="E144" s="14"/>
    </row>
    <row r="145" spans="4:5" x14ac:dyDescent="0.25">
      <c r="D145" s="14"/>
      <c r="E145" s="14"/>
    </row>
  </sheetData>
  <autoFilter ref="B1:AF1">
    <sortState ref="B2:AF96">
      <sortCondition ref="AF1"/>
    </sortState>
  </autoFilter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0"/>
  <sheetViews>
    <sheetView workbookViewId="0">
      <selection activeCell="I12" sqref="I12"/>
    </sheetView>
  </sheetViews>
  <sheetFormatPr defaultRowHeight="15" x14ac:dyDescent="0.25"/>
  <cols>
    <col min="1" max="1" width="14.5703125" customWidth="1"/>
    <col min="2" max="2" width="23.7109375" customWidth="1"/>
  </cols>
  <sheetData>
    <row r="1" spans="1:7" ht="60" x14ac:dyDescent="0.25">
      <c r="A1" s="19" t="s">
        <v>1</v>
      </c>
      <c r="B1" s="19" t="s">
        <v>3</v>
      </c>
      <c r="C1" s="110" t="s">
        <v>152</v>
      </c>
      <c r="D1" s="113" t="s">
        <v>154</v>
      </c>
      <c r="E1" s="110" t="s">
        <v>157</v>
      </c>
      <c r="F1" s="99" t="s">
        <v>159</v>
      </c>
      <c r="G1" s="114" t="s">
        <v>158</v>
      </c>
    </row>
    <row r="2" spans="1:7" x14ac:dyDescent="0.25">
      <c r="A2" s="1">
        <v>597</v>
      </c>
      <c r="B2" s="23" t="s">
        <v>155</v>
      </c>
      <c r="C2" s="41">
        <v>3.9699074074074116E-3</v>
      </c>
      <c r="D2" s="72">
        <v>2.1377314814814818E-2</v>
      </c>
      <c r="E2" s="41">
        <v>1.7407407407407406E-2</v>
      </c>
      <c r="F2" s="50">
        <v>2.2916666666666675E-3</v>
      </c>
      <c r="G2" s="48">
        <v>1</v>
      </c>
    </row>
    <row r="3" spans="1:7" x14ac:dyDescent="0.25">
      <c r="A3" s="1">
        <v>598</v>
      </c>
      <c r="B3" s="31" t="s">
        <v>156</v>
      </c>
      <c r="C3" s="41">
        <v>4.2245370370370405E-3</v>
      </c>
      <c r="D3" s="72">
        <v>2.2673611111111113E-2</v>
      </c>
      <c r="E3" s="41">
        <v>1.8449074074074073E-2</v>
      </c>
      <c r="F3" s="50">
        <v>9.9537037037037215E-4</v>
      </c>
      <c r="G3" s="48">
        <v>2</v>
      </c>
    </row>
    <row r="4" spans="1:7" x14ac:dyDescent="0.25">
      <c r="A4" s="1">
        <v>547</v>
      </c>
      <c r="B4" s="23" t="s">
        <v>45</v>
      </c>
      <c r="C4" s="41">
        <v>7.4189814814814882E-3</v>
      </c>
      <c r="D4" s="72">
        <v>2.2905092592592591E-2</v>
      </c>
      <c r="E4" s="41">
        <v>1.5486111111111103E-2</v>
      </c>
      <c r="F4" s="50">
        <v>7.6388888888889381E-4</v>
      </c>
      <c r="G4" s="48">
        <v>3</v>
      </c>
    </row>
    <row r="5" spans="1:7" x14ac:dyDescent="0.25">
      <c r="A5" s="1">
        <v>557</v>
      </c>
      <c r="B5" s="23" t="s">
        <v>67</v>
      </c>
      <c r="C5" s="41">
        <v>6.689814814814822E-3</v>
      </c>
      <c r="D5" s="72">
        <v>2.3020833333333334E-2</v>
      </c>
      <c r="E5" s="41">
        <v>1.6331018518518512E-2</v>
      </c>
      <c r="F5" s="50">
        <v>6.4814814814815117E-4</v>
      </c>
      <c r="G5" s="48">
        <v>4</v>
      </c>
    </row>
    <row r="6" spans="1:7" x14ac:dyDescent="0.25">
      <c r="A6" s="1">
        <v>539</v>
      </c>
      <c r="B6" s="23" t="s">
        <v>72</v>
      </c>
      <c r="C6" s="41">
        <v>5.2199074074074127E-3</v>
      </c>
      <c r="D6" s="72">
        <v>2.314814814814815E-2</v>
      </c>
      <c r="E6" s="41">
        <v>1.7928240740740738E-2</v>
      </c>
      <c r="F6" s="50">
        <v>5.2083333333333495E-4</v>
      </c>
      <c r="G6" s="48">
        <v>5</v>
      </c>
    </row>
    <row r="7" spans="1:7" x14ac:dyDescent="0.25">
      <c r="A7" s="1">
        <v>546</v>
      </c>
      <c r="B7" s="23" t="s">
        <v>68</v>
      </c>
      <c r="C7" s="41">
        <v>4.4675925925925959E-3</v>
      </c>
      <c r="D7" s="72">
        <v>2.3240740740740742E-2</v>
      </c>
      <c r="E7" s="41">
        <v>1.8773148148148146E-2</v>
      </c>
      <c r="F7" s="50">
        <v>4.2824074074074292E-4</v>
      </c>
      <c r="G7" s="48">
        <v>6</v>
      </c>
    </row>
    <row r="8" spans="1:7" x14ac:dyDescent="0.25">
      <c r="A8" s="1">
        <v>569</v>
      </c>
      <c r="B8" s="23" t="s">
        <v>88</v>
      </c>
      <c r="C8" s="41">
        <v>7.6736111111111172E-3</v>
      </c>
      <c r="D8" s="72">
        <v>2.3310185185185187E-2</v>
      </c>
      <c r="E8" s="41">
        <v>1.563657407407407E-2</v>
      </c>
      <c r="F8" s="50">
        <v>3.5879629629629803E-4</v>
      </c>
      <c r="G8" s="48">
        <v>7</v>
      </c>
    </row>
    <row r="9" spans="1:7" x14ac:dyDescent="0.25">
      <c r="A9" s="1">
        <v>552</v>
      </c>
      <c r="B9" s="23" t="s">
        <v>48</v>
      </c>
      <c r="C9" s="41">
        <v>7.0601851851851867E-3</v>
      </c>
      <c r="D9" s="72">
        <v>2.3356481481481482E-2</v>
      </c>
      <c r="E9" s="41">
        <v>1.6296296296296295E-2</v>
      </c>
      <c r="F9" s="50">
        <v>3.1250000000000375E-4</v>
      </c>
      <c r="G9" s="48">
        <v>8</v>
      </c>
    </row>
    <row r="10" spans="1:7" x14ac:dyDescent="0.25">
      <c r="A10" s="1">
        <v>579</v>
      </c>
      <c r="B10" s="23" t="s">
        <v>96</v>
      </c>
      <c r="C10" s="41">
        <v>7.6620370370370436E-3</v>
      </c>
      <c r="D10" s="72">
        <v>2.3379629629629629E-2</v>
      </c>
      <c r="E10" s="41">
        <v>1.5717592592592585E-2</v>
      </c>
      <c r="F10" s="50">
        <v>2.8935185185185661E-4</v>
      </c>
      <c r="G10" s="48">
        <v>9</v>
      </c>
    </row>
    <row r="11" spans="1:7" x14ac:dyDescent="0.25">
      <c r="A11" s="1">
        <v>538</v>
      </c>
      <c r="B11" s="23" t="s">
        <v>69</v>
      </c>
      <c r="C11" s="41">
        <v>5.1157407407407471E-3</v>
      </c>
      <c r="D11" s="72">
        <v>2.3391203703703702E-2</v>
      </c>
      <c r="E11" s="41">
        <v>1.8275462962962955E-2</v>
      </c>
      <c r="F11" s="50">
        <v>2.7777777777778304E-4</v>
      </c>
      <c r="G11" s="48">
        <v>10</v>
      </c>
    </row>
    <row r="12" spans="1:7" x14ac:dyDescent="0.25">
      <c r="A12" s="1">
        <v>590</v>
      </c>
      <c r="B12" s="23" t="s">
        <v>118</v>
      </c>
      <c r="C12" s="41">
        <v>8.8888888888888906E-3</v>
      </c>
      <c r="D12" s="72">
        <v>2.3402777777777783E-2</v>
      </c>
      <c r="E12" s="41">
        <v>1.4513888888888892E-2</v>
      </c>
      <c r="F12" s="50">
        <v>2.6620370370370253E-4</v>
      </c>
      <c r="G12" s="48">
        <v>11</v>
      </c>
    </row>
    <row r="13" spans="1:7" x14ac:dyDescent="0.25">
      <c r="A13" s="1">
        <v>526</v>
      </c>
      <c r="B13" s="23" t="s">
        <v>71</v>
      </c>
      <c r="C13" s="41">
        <v>4.8263888888888939E-3</v>
      </c>
      <c r="D13" s="72">
        <v>2.3414351851851853E-2</v>
      </c>
      <c r="E13" s="41">
        <v>1.8587962962962959E-2</v>
      </c>
      <c r="F13" s="50">
        <v>2.5462962962963243E-4</v>
      </c>
      <c r="G13" s="48">
        <v>12</v>
      </c>
    </row>
    <row r="14" spans="1:7" x14ac:dyDescent="0.25">
      <c r="A14" s="1">
        <v>565</v>
      </c>
      <c r="B14" s="23" t="s">
        <v>101</v>
      </c>
      <c r="C14" s="41">
        <v>7.2337962962962972E-3</v>
      </c>
      <c r="D14" s="72">
        <v>2.3460648148148147E-2</v>
      </c>
      <c r="E14" s="41">
        <v>1.622685185185185E-2</v>
      </c>
      <c r="F14" s="50">
        <v>2.0833333333333814E-4</v>
      </c>
      <c r="G14" s="48">
        <v>13</v>
      </c>
    </row>
    <row r="15" spans="1:7" x14ac:dyDescent="0.25">
      <c r="A15" s="1">
        <v>523</v>
      </c>
      <c r="B15" s="23" t="s">
        <v>57</v>
      </c>
      <c r="C15" s="41">
        <v>8.1597222222222279E-3</v>
      </c>
      <c r="D15" s="72">
        <v>2.3472222222222217E-2</v>
      </c>
      <c r="E15" s="41">
        <v>1.5312499999999989E-2</v>
      </c>
      <c r="F15" s="50">
        <v>1.9675925925926804E-4</v>
      </c>
      <c r="G15" s="48">
        <v>14</v>
      </c>
    </row>
    <row r="16" spans="1:7" x14ac:dyDescent="0.25">
      <c r="A16" s="1">
        <v>537</v>
      </c>
      <c r="B16" s="23" t="s">
        <v>84</v>
      </c>
      <c r="C16" s="41">
        <v>7.9976851851851875E-3</v>
      </c>
      <c r="D16" s="72">
        <v>2.3495370370370371E-2</v>
      </c>
      <c r="E16" s="41">
        <v>1.5497685185185184E-2</v>
      </c>
      <c r="F16" s="50">
        <v>1.7361111111111396E-4</v>
      </c>
      <c r="G16" s="48">
        <v>15</v>
      </c>
    </row>
    <row r="17" spans="1:7" x14ac:dyDescent="0.25">
      <c r="A17" s="1">
        <v>555</v>
      </c>
      <c r="B17" s="23" t="s">
        <v>59</v>
      </c>
      <c r="C17" s="41">
        <v>6.5509259259259288E-3</v>
      </c>
      <c r="D17" s="72">
        <v>2.3506944444444445E-2</v>
      </c>
      <c r="E17" s="41">
        <v>1.6956018518518516E-2</v>
      </c>
      <c r="F17" s="50">
        <v>1.6203703703704039E-4</v>
      </c>
      <c r="G17" s="48">
        <v>16</v>
      </c>
    </row>
    <row r="18" spans="1:7" x14ac:dyDescent="0.25">
      <c r="A18" s="1">
        <v>558</v>
      </c>
      <c r="B18" s="23" t="s">
        <v>16</v>
      </c>
      <c r="C18" s="41">
        <v>1.0173611111111111E-2</v>
      </c>
      <c r="D18" s="72">
        <v>2.3506944444444445E-2</v>
      </c>
      <c r="E18" s="41">
        <v>1.3333333333333334E-2</v>
      </c>
      <c r="F18" s="50">
        <v>1.6203703703704039E-4</v>
      </c>
      <c r="G18" s="48">
        <v>17</v>
      </c>
    </row>
    <row r="19" spans="1:7" x14ac:dyDescent="0.25">
      <c r="A19" s="1">
        <v>519</v>
      </c>
      <c r="B19" s="23" t="s">
        <v>53</v>
      </c>
      <c r="C19" s="41">
        <v>7.5462962962963009E-3</v>
      </c>
      <c r="D19" s="72">
        <v>2.3518518518518518E-2</v>
      </c>
      <c r="E19" s="41">
        <v>1.5972222222222218E-2</v>
      </c>
      <c r="F19" s="50">
        <v>1.5046296296296682E-4</v>
      </c>
      <c r="G19" s="48">
        <v>18</v>
      </c>
    </row>
    <row r="20" spans="1:7" x14ac:dyDescent="0.25">
      <c r="A20" s="1">
        <v>549</v>
      </c>
      <c r="B20" s="23" t="s">
        <v>13</v>
      </c>
      <c r="C20" s="41">
        <v>1.0324074074074078E-2</v>
      </c>
      <c r="D20" s="72">
        <v>2.3518518518518518E-2</v>
      </c>
      <c r="E20" s="41">
        <v>1.3194444444444441E-2</v>
      </c>
      <c r="F20" s="50">
        <v>1.5046296296296682E-4</v>
      </c>
      <c r="G20" s="48">
        <v>19</v>
      </c>
    </row>
    <row r="21" spans="1:7" x14ac:dyDescent="0.25">
      <c r="A21" s="1">
        <v>580</v>
      </c>
      <c r="B21" s="23" t="s">
        <v>97</v>
      </c>
      <c r="C21" s="41">
        <v>9.0277777777777804E-3</v>
      </c>
      <c r="D21" s="72">
        <v>2.3587962962962963E-2</v>
      </c>
      <c r="E21" s="41">
        <v>1.4560185185185183E-2</v>
      </c>
      <c r="F21" s="50">
        <v>8.1018518518521931E-5</v>
      </c>
      <c r="G21" s="48">
        <v>20</v>
      </c>
    </row>
    <row r="22" spans="1:7" x14ac:dyDescent="0.25">
      <c r="A22" s="1">
        <v>530</v>
      </c>
      <c r="B22" s="23" t="s">
        <v>58</v>
      </c>
      <c r="C22" s="41">
        <v>6.9560185185185211E-3</v>
      </c>
      <c r="D22" s="72">
        <v>2.3622685185185188E-2</v>
      </c>
      <c r="E22" s="41">
        <v>1.6666666666666666E-2</v>
      </c>
      <c r="F22" s="50">
        <v>4.6296296296297751E-5</v>
      </c>
      <c r="G22" s="48">
        <v>22</v>
      </c>
    </row>
    <row r="23" spans="1:7" x14ac:dyDescent="0.25">
      <c r="A23" s="1">
        <v>554</v>
      </c>
      <c r="B23" s="23" t="s">
        <v>55</v>
      </c>
      <c r="C23" s="41">
        <v>7.2222222222222236E-3</v>
      </c>
      <c r="D23" s="72">
        <v>2.3622685185185188E-2</v>
      </c>
      <c r="E23" s="41">
        <v>1.6400462962962964E-2</v>
      </c>
      <c r="F23" s="50">
        <v>4.6296296296297751E-5</v>
      </c>
      <c r="G23" s="48">
        <v>21</v>
      </c>
    </row>
    <row r="24" spans="1:7" x14ac:dyDescent="0.25">
      <c r="A24" s="1">
        <v>545</v>
      </c>
      <c r="B24" s="23" t="s">
        <v>30</v>
      </c>
      <c r="C24" s="41">
        <v>8.9699074074074108E-3</v>
      </c>
      <c r="D24" s="72">
        <v>2.3634259259259258E-2</v>
      </c>
      <c r="E24" s="41">
        <v>1.4664351851851847E-2</v>
      </c>
      <c r="F24" s="50">
        <v>3.472222222222765E-5</v>
      </c>
      <c r="G24" s="48">
        <v>23</v>
      </c>
    </row>
    <row r="25" spans="1:7" x14ac:dyDescent="0.25">
      <c r="A25" s="1">
        <v>563</v>
      </c>
      <c r="B25" s="23" t="s">
        <v>99</v>
      </c>
      <c r="C25" s="41">
        <v>7.8009259259259299E-3</v>
      </c>
      <c r="D25" s="72">
        <v>2.3645833333333335E-2</v>
      </c>
      <c r="E25" s="41">
        <v>1.5844907407407405E-2</v>
      </c>
      <c r="F25" s="50">
        <v>2.314814814815061E-5</v>
      </c>
      <c r="G25" s="48">
        <v>24</v>
      </c>
    </row>
    <row r="26" spans="1:7" x14ac:dyDescent="0.25">
      <c r="A26" s="1">
        <v>506</v>
      </c>
      <c r="B26" s="23" t="s">
        <v>14</v>
      </c>
      <c r="C26" s="41">
        <v>1.0543981481481482E-2</v>
      </c>
      <c r="D26" s="72">
        <v>2.3645833333333335E-2</v>
      </c>
      <c r="E26" s="41">
        <v>1.3101851851851852E-2</v>
      </c>
      <c r="F26" s="50">
        <v>2.314814814815061E-5</v>
      </c>
      <c r="G26" s="48">
        <v>25</v>
      </c>
    </row>
    <row r="27" spans="1:7" x14ac:dyDescent="0.25">
      <c r="A27" s="1">
        <v>540</v>
      </c>
      <c r="B27" s="23" t="s">
        <v>26</v>
      </c>
      <c r="C27" s="41">
        <v>8.692129629629633E-3</v>
      </c>
      <c r="D27" s="72">
        <v>2.3657407407407408E-2</v>
      </c>
      <c r="E27" s="41">
        <v>1.4965277777777775E-2</v>
      </c>
      <c r="F27" s="50">
        <v>1.157407407407704E-5</v>
      </c>
      <c r="G27" s="48">
        <v>26</v>
      </c>
    </row>
    <row r="28" spans="1:7" x14ac:dyDescent="0.25">
      <c r="A28" s="1">
        <v>521</v>
      </c>
      <c r="B28" s="23" t="s">
        <v>9</v>
      </c>
      <c r="C28" s="41">
        <v>1.1909722222222221E-2</v>
      </c>
      <c r="D28" s="72">
        <v>2.3668981481481485E-2</v>
      </c>
      <c r="E28" s="41">
        <v>1.1759259259259264E-2</v>
      </c>
      <c r="F28" s="106">
        <v>0</v>
      </c>
      <c r="G28" s="48">
        <v>27</v>
      </c>
    </row>
    <row r="29" spans="1:7" x14ac:dyDescent="0.25">
      <c r="A29" s="1">
        <v>591</v>
      </c>
      <c r="B29" s="23" t="s">
        <v>119</v>
      </c>
      <c r="C29" s="41">
        <v>5.9259259259259282E-3</v>
      </c>
      <c r="D29" s="72">
        <v>2.3703703703703703E-2</v>
      </c>
      <c r="E29" s="41">
        <v>1.7777777777777774E-2</v>
      </c>
      <c r="F29" s="123">
        <v>-3.4722222222217242E-5</v>
      </c>
      <c r="G29" s="48">
        <v>28</v>
      </c>
    </row>
    <row r="30" spans="1:7" x14ac:dyDescent="0.25">
      <c r="A30" s="1">
        <v>511</v>
      </c>
      <c r="B30" s="23" t="s">
        <v>46</v>
      </c>
      <c r="C30" s="41">
        <v>7.546296296296294E-3</v>
      </c>
      <c r="D30" s="72">
        <v>2.3715277777777776E-2</v>
      </c>
      <c r="E30" s="41">
        <v>1.6168981481481482E-2</v>
      </c>
      <c r="F30" s="123">
        <v>-4.6296296296290812E-5</v>
      </c>
      <c r="G30" s="48">
        <v>29</v>
      </c>
    </row>
    <row r="31" spans="1:7" x14ac:dyDescent="0.25">
      <c r="A31" s="1">
        <v>548</v>
      </c>
      <c r="B31" s="23" t="s">
        <v>63</v>
      </c>
      <c r="C31" s="41">
        <v>5.7754629629629649E-3</v>
      </c>
      <c r="D31" s="72">
        <v>2.3738425925925923E-2</v>
      </c>
      <c r="E31" s="41">
        <v>1.7962962962962958E-2</v>
      </c>
      <c r="F31" s="123">
        <v>-6.9444444444437953E-5</v>
      </c>
      <c r="G31" s="48">
        <v>30</v>
      </c>
    </row>
    <row r="32" spans="1:7" x14ac:dyDescent="0.25">
      <c r="A32" s="1">
        <v>529</v>
      </c>
      <c r="B32" s="23" t="s">
        <v>77</v>
      </c>
      <c r="C32" s="41">
        <v>3.9699074074074116E-3</v>
      </c>
      <c r="D32" s="72">
        <v>2.3750000000000004E-2</v>
      </c>
      <c r="E32" s="41">
        <v>1.9780092592592592E-2</v>
      </c>
      <c r="F32" s="123">
        <v>-8.1018518518518462E-5</v>
      </c>
      <c r="G32" s="48">
        <v>31</v>
      </c>
    </row>
    <row r="33" spans="1:7" x14ac:dyDescent="0.25">
      <c r="A33" s="1">
        <v>575</v>
      </c>
      <c r="B33" s="23" t="s">
        <v>104</v>
      </c>
      <c r="C33" s="41">
        <v>8.437500000000004E-3</v>
      </c>
      <c r="D33" s="72">
        <v>2.3761574074074074E-2</v>
      </c>
      <c r="E33" s="41">
        <v>1.532407407407407E-2</v>
      </c>
      <c r="F33" s="123">
        <v>-9.2592592592588563E-5</v>
      </c>
      <c r="G33" s="48">
        <v>32</v>
      </c>
    </row>
    <row r="34" spans="1:7" x14ac:dyDescent="0.25">
      <c r="A34" s="1">
        <v>541</v>
      </c>
      <c r="B34" s="23" t="s">
        <v>40</v>
      </c>
      <c r="C34" s="41">
        <v>7.9629629629629668E-3</v>
      </c>
      <c r="D34" s="72">
        <v>2.3784722222222221E-2</v>
      </c>
      <c r="E34" s="41">
        <v>1.5821759259259254E-2</v>
      </c>
      <c r="F34" s="123">
        <v>-1.157407407407357E-4</v>
      </c>
      <c r="G34" s="48">
        <v>34</v>
      </c>
    </row>
    <row r="35" spans="1:7" x14ac:dyDescent="0.25">
      <c r="A35" s="1">
        <v>596</v>
      </c>
      <c r="B35" s="23" t="s">
        <v>148</v>
      </c>
      <c r="C35" s="41">
        <v>1.0648148148148148E-2</v>
      </c>
      <c r="D35" s="72">
        <v>2.3784722222222221E-2</v>
      </c>
      <c r="E35" s="41">
        <v>1.3136574074074073E-2</v>
      </c>
      <c r="F35" s="123">
        <v>-1.157407407407357E-4</v>
      </c>
      <c r="G35" s="48">
        <v>33</v>
      </c>
    </row>
    <row r="36" spans="1:7" x14ac:dyDescent="0.25">
      <c r="A36" s="1">
        <v>550</v>
      </c>
      <c r="B36" s="23" t="s">
        <v>66</v>
      </c>
      <c r="C36" s="41">
        <v>5.1620370370370344E-3</v>
      </c>
      <c r="D36" s="72">
        <v>2.3807870370370368E-2</v>
      </c>
      <c r="E36" s="41">
        <v>1.8645833333333334E-2</v>
      </c>
      <c r="F36" s="123">
        <v>-1.3888888888888284E-4</v>
      </c>
      <c r="G36" s="48">
        <v>35</v>
      </c>
    </row>
    <row r="37" spans="1:7" x14ac:dyDescent="0.25">
      <c r="A37" s="1">
        <v>534</v>
      </c>
      <c r="B37" s="23" t="s">
        <v>38</v>
      </c>
      <c r="C37" s="41">
        <v>8.217592592592594E-3</v>
      </c>
      <c r="D37" s="72">
        <v>2.3819444444444445E-2</v>
      </c>
      <c r="E37" s="41">
        <v>1.5601851851851851E-2</v>
      </c>
      <c r="F37" s="123">
        <v>-1.5046296296295988E-4</v>
      </c>
      <c r="G37" s="48">
        <v>36</v>
      </c>
    </row>
    <row r="38" spans="1:7" x14ac:dyDescent="0.25">
      <c r="A38" s="1">
        <v>532</v>
      </c>
      <c r="B38" s="23" t="s">
        <v>83</v>
      </c>
      <c r="C38" s="41">
        <v>9.5138888888888912E-3</v>
      </c>
      <c r="D38" s="72">
        <v>2.3842592592592596E-2</v>
      </c>
      <c r="E38" s="41">
        <v>1.4328703703703705E-2</v>
      </c>
      <c r="F38" s="123">
        <v>-1.7361111111111049E-4</v>
      </c>
      <c r="G38" s="48">
        <v>37</v>
      </c>
    </row>
    <row r="39" spans="1:7" x14ac:dyDescent="0.25">
      <c r="A39" s="1">
        <v>584</v>
      </c>
      <c r="B39" s="23" t="s">
        <v>106</v>
      </c>
      <c r="C39" s="41">
        <v>9.9305555555555571E-3</v>
      </c>
      <c r="D39" s="72">
        <v>2.3854166666666666E-2</v>
      </c>
      <c r="E39" s="41">
        <v>1.3923611111111109E-2</v>
      </c>
      <c r="F39" s="123">
        <v>-1.851851851851806E-4</v>
      </c>
      <c r="G39" s="48">
        <v>38</v>
      </c>
    </row>
    <row r="40" spans="1:7" x14ac:dyDescent="0.25">
      <c r="A40" s="1">
        <v>510</v>
      </c>
      <c r="B40" s="23" t="s">
        <v>74</v>
      </c>
      <c r="C40" s="41">
        <v>4.4675925925925959E-3</v>
      </c>
      <c r="D40" s="72">
        <v>2.3865740740740743E-2</v>
      </c>
      <c r="E40" s="41">
        <v>1.9398148148148147E-2</v>
      </c>
      <c r="F40" s="123">
        <v>-1.9675925925925764E-4</v>
      </c>
      <c r="G40" s="48">
        <v>39</v>
      </c>
    </row>
    <row r="41" spans="1:7" x14ac:dyDescent="0.25">
      <c r="A41" s="1">
        <v>543</v>
      </c>
      <c r="B41" s="23" t="s">
        <v>61</v>
      </c>
      <c r="C41" s="41">
        <v>5.5439814814814831E-3</v>
      </c>
      <c r="D41" s="72">
        <v>2.3877314814814813E-2</v>
      </c>
      <c r="E41" s="41">
        <v>1.833333333333333E-2</v>
      </c>
      <c r="F41" s="123">
        <v>-2.0833333333332774E-4</v>
      </c>
      <c r="G41" s="48">
        <v>40</v>
      </c>
    </row>
    <row r="42" spans="1:7" x14ac:dyDescent="0.25">
      <c r="A42" s="1">
        <v>573</v>
      </c>
      <c r="B42" s="23" t="s">
        <v>93</v>
      </c>
      <c r="C42" s="41">
        <v>1.0671296296296302E-2</v>
      </c>
      <c r="D42" s="72">
        <v>2.388888888888889E-2</v>
      </c>
      <c r="E42" s="41">
        <v>1.3217592592592588E-2</v>
      </c>
      <c r="F42" s="123">
        <v>-2.1990740740740478E-4</v>
      </c>
      <c r="G42" s="48">
        <v>41</v>
      </c>
    </row>
    <row r="43" spans="1:7" x14ac:dyDescent="0.25">
      <c r="A43" s="1">
        <v>524</v>
      </c>
      <c r="B43" s="23" t="s">
        <v>54</v>
      </c>
      <c r="C43" s="41">
        <v>6.8634259259259291E-3</v>
      </c>
      <c r="D43" s="72">
        <v>2.390046296296296E-2</v>
      </c>
      <c r="E43" s="41">
        <v>1.7037037037037031E-2</v>
      </c>
      <c r="F43" s="123">
        <v>-2.3148148148147488E-4</v>
      </c>
      <c r="G43" s="48">
        <v>43</v>
      </c>
    </row>
    <row r="44" spans="1:7" x14ac:dyDescent="0.25">
      <c r="A44" s="1">
        <v>502</v>
      </c>
      <c r="B44" s="23" t="s">
        <v>44</v>
      </c>
      <c r="C44" s="41">
        <v>7.4421296296296353E-3</v>
      </c>
      <c r="D44" s="72">
        <v>2.390046296296296E-2</v>
      </c>
      <c r="E44" s="41">
        <v>1.6458333333333325E-2</v>
      </c>
      <c r="F44" s="123">
        <v>-2.3148148148147488E-4</v>
      </c>
      <c r="G44" s="48">
        <v>42</v>
      </c>
    </row>
    <row r="45" spans="1:7" x14ac:dyDescent="0.25">
      <c r="A45" s="1">
        <v>522</v>
      </c>
      <c r="B45" s="23" t="s">
        <v>23</v>
      </c>
      <c r="C45" s="41">
        <v>9.6527777777777775E-3</v>
      </c>
      <c r="D45" s="72">
        <v>2.3912037037037034E-2</v>
      </c>
      <c r="E45" s="41">
        <v>1.4259259259259256E-2</v>
      </c>
      <c r="F45" s="123">
        <v>-2.4305555555554845E-4</v>
      </c>
      <c r="G45" s="48">
        <v>44</v>
      </c>
    </row>
    <row r="46" spans="1:7" x14ac:dyDescent="0.25">
      <c r="A46" s="1">
        <v>559</v>
      </c>
      <c r="B46" s="23" t="s">
        <v>78</v>
      </c>
      <c r="C46" s="41">
        <v>2.7314814814814806E-3</v>
      </c>
      <c r="D46" s="72">
        <v>2.3935185185185184E-2</v>
      </c>
      <c r="E46" s="41">
        <v>2.1203703703703704E-2</v>
      </c>
      <c r="F46" s="123">
        <v>-2.6620370370369906E-4</v>
      </c>
      <c r="G46" s="48">
        <v>45</v>
      </c>
    </row>
    <row r="47" spans="1:7" x14ac:dyDescent="0.25">
      <c r="A47" s="1">
        <v>515</v>
      </c>
      <c r="B47" s="23" t="s">
        <v>76</v>
      </c>
      <c r="C47" s="41">
        <v>4.1666666666666657E-3</v>
      </c>
      <c r="D47" s="72">
        <v>2.4039351851851853E-2</v>
      </c>
      <c r="E47" s="41">
        <v>1.9872685185185188E-2</v>
      </c>
      <c r="F47" s="123">
        <v>-3.7037037037036813E-4</v>
      </c>
      <c r="G47" s="48">
        <v>46</v>
      </c>
    </row>
    <row r="48" spans="1:7" x14ac:dyDescent="0.25">
      <c r="A48" s="1">
        <v>517</v>
      </c>
      <c r="B48" s="23" t="s">
        <v>17</v>
      </c>
      <c r="C48" s="41">
        <v>1.0162037037037034E-2</v>
      </c>
      <c r="D48" s="72">
        <v>2.4050925925925924E-2</v>
      </c>
      <c r="E48" s="41">
        <v>1.388888888888889E-2</v>
      </c>
      <c r="F48" s="123">
        <v>-3.8194444444443823E-4</v>
      </c>
      <c r="G48" s="48">
        <v>47</v>
      </c>
    </row>
    <row r="49" spans="1:7" x14ac:dyDescent="0.25">
      <c r="A49" s="1">
        <v>533</v>
      </c>
      <c r="B49" s="23" t="s">
        <v>79</v>
      </c>
      <c r="C49" s="41">
        <v>0</v>
      </c>
      <c r="D49" s="72">
        <v>2.4062500000000001E-2</v>
      </c>
      <c r="E49" s="41">
        <v>2.4062500000000001E-2</v>
      </c>
      <c r="F49" s="123">
        <v>-3.9351851851851527E-4</v>
      </c>
      <c r="G49" s="48">
        <v>48</v>
      </c>
    </row>
    <row r="50" spans="1:7" x14ac:dyDescent="0.25">
      <c r="A50" s="1">
        <v>542</v>
      </c>
      <c r="B50" s="23" t="s">
        <v>43</v>
      </c>
      <c r="C50" s="41">
        <v>7.6157407407407458E-3</v>
      </c>
      <c r="D50" s="72">
        <v>2.4166666666666666E-2</v>
      </c>
      <c r="E50" s="41">
        <v>1.655092592592592E-2</v>
      </c>
      <c r="F50" s="123">
        <v>-4.9768518518518087E-4</v>
      </c>
      <c r="G50" s="48">
        <v>49</v>
      </c>
    </row>
    <row r="51" spans="1:7" x14ac:dyDescent="0.25">
      <c r="A51" s="1">
        <v>585</v>
      </c>
      <c r="B51" s="23" t="s">
        <v>102</v>
      </c>
      <c r="C51" s="41">
        <v>5.2199074074074127E-3</v>
      </c>
      <c r="D51" s="72">
        <v>2.4444444444444446E-2</v>
      </c>
      <c r="E51" s="41">
        <v>1.9224537037037033E-2</v>
      </c>
      <c r="F51" s="123">
        <v>-7.7546296296296044E-4</v>
      </c>
      <c r="G51" s="48">
        <v>50</v>
      </c>
    </row>
    <row r="52" spans="1:7" x14ac:dyDescent="0.25">
      <c r="A52" s="1">
        <v>556</v>
      </c>
      <c r="B52" s="23" t="s">
        <v>64</v>
      </c>
      <c r="C52" s="41">
        <v>5.4976851851851888E-3</v>
      </c>
      <c r="D52" s="72">
        <v>2.4537037037037038E-2</v>
      </c>
      <c r="E52" s="41">
        <v>1.9039351851851849E-2</v>
      </c>
      <c r="F52" s="123">
        <v>-8.6805555555555247E-4</v>
      </c>
      <c r="G52" s="48">
        <v>51</v>
      </c>
    </row>
    <row r="53" spans="1:7" x14ac:dyDescent="0.25">
      <c r="A53" s="1">
        <v>592</v>
      </c>
      <c r="B53" s="23" t="s">
        <v>120</v>
      </c>
      <c r="C53" s="41">
        <v>5.8680555555555604E-3</v>
      </c>
      <c r="D53" s="72">
        <v>2.4560185185185185E-2</v>
      </c>
      <c r="E53" s="41">
        <v>1.8692129629629625E-2</v>
      </c>
      <c r="F53" s="123">
        <v>-8.9120370370369961E-4</v>
      </c>
      <c r="G53" s="48">
        <v>52</v>
      </c>
    </row>
    <row r="54" spans="1:7" x14ac:dyDescent="0.25">
      <c r="A54" s="1">
        <v>527</v>
      </c>
      <c r="B54" s="23" t="s">
        <v>60</v>
      </c>
      <c r="C54" s="41">
        <v>6.6203703703703771E-3</v>
      </c>
      <c r="D54" s="72">
        <v>2.4571759259259262E-2</v>
      </c>
      <c r="E54" s="41">
        <v>1.7951388888888885E-2</v>
      </c>
      <c r="F54" s="123">
        <v>-9.0277777777777665E-4</v>
      </c>
      <c r="G54" s="48">
        <v>53</v>
      </c>
    </row>
    <row r="55" spans="1:7" x14ac:dyDescent="0.25">
      <c r="A55" s="1">
        <v>505</v>
      </c>
      <c r="B55" s="23" t="s">
        <v>41</v>
      </c>
      <c r="C55" s="41">
        <v>7.5925925925925987E-3</v>
      </c>
      <c r="D55" s="72">
        <v>2.4606481481481479E-2</v>
      </c>
      <c r="E55" s="41">
        <v>1.701388888888888E-2</v>
      </c>
      <c r="F55" s="123">
        <v>-9.3749999999999389E-4</v>
      </c>
      <c r="G55" s="48">
        <v>54</v>
      </c>
    </row>
    <row r="56" spans="1:7" x14ac:dyDescent="0.25">
      <c r="A56" s="1">
        <v>568</v>
      </c>
      <c r="B56" s="23" t="s">
        <v>87</v>
      </c>
      <c r="C56" s="41">
        <v>9.2245370370370398E-3</v>
      </c>
      <c r="D56" s="72">
        <v>2.4745370370370372E-2</v>
      </c>
      <c r="E56" s="41">
        <v>1.5520833333333333E-2</v>
      </c>
      <c r="F56" s="123">
        <v>-1.0763888888888871E-3</v>
      </c>
      <c r="G56" s="48">
        <v>55</v>
      </c>
    </row>
    <row r="57" spans="1:7" x14ac:dyDescent="0.25">
      <c r="A57" s="1">
        <v>594</v>
      </c>
      <c r="B57" s="23" t="s">
        <v>136</v>
      </c>
      <c r="C57" s="41">
        <v>1.0405092592592596E-2</v>
      </c>
      <c r="D57" s="72">
        <v>2.4872685185185189E-2</v>
      </c>
      <c r="E57" s="41">
        <v>1.4467592592592593E-2</v>
      </c>
      <c r="F57" s="123">
        <v>-1.2037037037037034E-3</v>
      </c>
      <c r="G57" s="48">
        <v>56</v>
      </c>
    </row>
    <row r="58" spans="1:7" x14ac:dyDescent="0.25">
      <c r="A58" s="1">
        <v>571</v>
      </c>
      <c r="B58" s="23" t="s">
        <v>91</v>
      </c>
      <c r="C58" s="41">
        <v>9.2592592592592639E-3</v>
      </c>
      <c r="D58" s="72">
        <v>2.5162037037037038E-2</v>
      </c>
      <c r="E58" s="41">
        <v>1.5902777777777773E-2</v>
      </c>
      <c r="F58" s="123">
        <v>-1.4930555555555513E-3</v>
      </c>
      <c r="G58" s="48">
        <v>57</v>
      </c>
    </row>
    <row r="59" spans="1:7" x14ac:dyDescent="0.25">
      <c r="A59" s="1">
        <v>595</v>
      </c>
      <c r="B59" s="23" t="s">
        <v>138</v>
      </c>
      <c r="C59" s="41">
        <v>9.4675925925925969E-3</v>
      </c>
      <c r="D59" s="72">
        <v>2.5659722222222223E-2</v>
      </c>
      <c r="E59" s="41">
        <v>1.6192129629629626E-2</v>
      </c>
      <c r="F59" s="123">
        <v>-1.9907407407407374E-3</v>
      </c>
      <c r="G59" s="48">
        <v>58</v>
      </c>
    </row>
    <row r="60" spans="1:7" x14ac:dyDescent="0.25">
      <c r="A60" s="1">
        <v>566</v>
      </c>
      <c r="B60" s="23" t="s">
        <v>85</v>
      </c>
      <c r="C60" s="41">
        <v>4.7337962962963019E-3</v>
      </c>
      <c r="D60" s="72">
        <v>2.5821759259259256E-2</v>
      </c>
      <c r="E60" s="41">
        <v>2.1087962962962954E-2</v>
      </c>
      <c r="F60" s="123">
        <v>-2.1527777777777708E-3</v>
      </c>
      <c r="G60" s="48">
        <v>59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opLeftCell="A31" workbookViewId="0">
      <selection activeCell="D1" sqref="D1"/>
    </sheetView>
  </sheetViews>
  <sheetFormatPr defaultRowHeight="15" x14ac:dyDescent="0.25"/>
  <cols>
    <col min="1" max="2" width="8.85546875" style="15"/>
    <col min="3" max="3" width="21.85546875" style="18" customWidth="1"/>
    <col min="4" max="5" width="8.85546875" style="16"/>
  </cols>
  <sheetData>
    <row r="1" spans="1:5" ht="28.9" x14ac:dyDescent="0.3">
      <c r="A1" s="19" t="s">
        <v>0</v>
      </c>
      <c r="B1" s="19" t="s">
        <v>1</v>
      </c>
      <c r="C1" s="19" t="s">
        <v>3</v>
      </c>
      <c r="D1" s="20" t="s">
        <v>2</v>
      </c>
      <c r="E1" s="21" t="s">
        <v>80</v>
      </c>
    </row>
    <row r="2" spans="1:5" ht="14.45" x14ac:dyDescent="0.3">
      <c r="A2" s="1">
        <v>1</v>
      </c>
      <c r="B2" s="1">
        <v>533</v>
      </c>
      <c r="C2" s="23" t="s">
        <v>79</v>
      </c>
      <c r="D2" s="5">
        <v>2.3877314814814813E-2</v>
      </c>
      <c r="E2" s="22">
        <f>SUM(D2-D2)</f>
        <v>0</v>
      </c>
    </row>
    <row r="3" spans="1:5" ht="14.45" x14ac:dyDescent="0.3">
      <c r="A3" s="1">
        <v>2</v>
      </c>
      <c r="B3" s="1">
        <v>559</v>
      </c>
      <c r="C3" s="23" t="s">
        <v>78</v>
      </c>
      <c r="D3" s="5">
        <v>2.1203703703703707E-2</v>
      </c>
      <c r="E3" s="22">
        <f>SUM(D$2-D3)</f>
        <v>2.6736111111111058E-3</v>
      </c>
    </row>
    <row r="4" spans="1:5" ht="14.45" x14ac:dyDescent="0.3">
      <c r="A4" s="1">
        <v>3</v>
      </c>
      <c r="B4" s="1">
        <v>529</v>
      </c>
      <c r="C4" s="23" t="s">
        <v>77</v>
      </c>
      <c r="D4" s="5">
        <v>1.9791666666666666E-2</v>
      </c>
      <c r="E4" s="22">
        <f t="shared" ref="E4:E61" si="0">SUM(D$2-D4)</f>
        <v>4.0856481481481473E-3</v>
      </c>
    </row>
    <row r="5" spans="1:5" ht="14.45" x14ac:dyDescent="0.3">
      <c r="A5" s="1">
        <v>4</v>
      </c>
      <c r="B5" s="1">
        <v>515</v>
      </c>
      <c r="C5" s="23" t="s">
        <v>76</v>
      </c>
      <c r="D5" s="5">
        <v>1.9756944444444445E-2</v>
      </c>
      <c r="E5" s="22">
        <f t="shared" si="0"/>
        <v>4.120370370370368E-3</v>
      </c>
    </row>
    <row r="6" spans="1:5" ht="14.45" x14ac:dyDescent="0.3">
      <c r="A6" s="1">
        <v>5</v>
      </c>
      <c r="B6" s="1">
        <v>510</v>
      </c>
      <c r="C6" s="23" t="s">
        <v>74</v>
      </c>
      <c r="D6" s="5">
        <v>1.9675925925925927E-2</v>
      </c>
      <c r="E6" s="22">
        <f t="shared" si="0"/>
        <v>4.2013888888888865E-3</v>
      </c>
    </row>
    <row r="7" spans="1:5" ht="14.45" x14ac:dyDescent="0.3">
      <c r="A7" s="1">
        <v>6</v>
      </c>
      <c r="B7" s="1">
        <v>561</v>
      </c>
      <c r="C7" s="23" t="s">
        <v>73</v>
      </c>
      <c r="D7" s="5">
        <v>1.9629629629629629E-2</v>
      </c>
      <c r="E7" s="22">
        <f t="shared" si="0"/>
        <v>4.2476851851851842E-3</v>
      </c>
    </row>
    <row r="8" spans="1:5" ht="14.45" x14ac:dyDescent="0.3">
      <c r="A8" s="1">
        <v>7</v>
      </c>
      <c r="B8" s="1">
        <v>526</v>
      </c>
      <c r="C8" s="23" t="s">
        <v>71</v>
      </c>
      <c r="D8" s="5">
        <v>1.9594907407407405E-2</v>
      </c>
      <c r="E8" s="22">
        <f t="shared" si="0"/>
        <v>4.2824074074074084E-3</v>
      </c>
    </row>
    <row r="9" spans="1:5" ht="14.45" x14ac:dyDescent="0.3">
      <c r="A9" s="1">
        <v>8</v>
      </c>
      <c r="B9" s="1">
        <v>539</v>
      </c>
      <c r="C9" s="23" t="s">
        <v>72</v>
      </c>
      <c r="D9" s="5">
        <v>1.9594907407407405E-2</v>
      </c>
      <c r="E9" s="22">
        <f t="shared" si="0"/>
        <v>4.2824074074074084E-3</v>
      </c>
    </row>
    <row r="10" spans="1:5" ht="14.45" x14ac:dyDescent="0.3">
      <c r="A10" s="1">
        <v>9</v>
      </c>
      <c r="B10" s="1">
        <v>525</v>
      </c>
      <c r="C10" s="23" t="s">
        <v>82</v>
      </c>
      <c r="D10" s="5">
        <v>1.9432870370370371E-2</v>
      </c>
      <c r="E10" s="22">
        <f t="shared" si="0"/>
        <v>4.4444444444444418E-3</v>
      </c>
    </row>
    <row r="11" spans="1:5" ht="14.45" x14ac:dyDescent="0.3">
      <c r="A11" s="1">
        <v>10</v>
      </c>
      <c r="B11" s="1">
        <v>538</v>
      </c>
      <c r="C11" s="23" t="s">
        <v>69</v>
      </c>
      <c r="D11" s="5">
        <v>1.9317129629629629E-2</v>
      </c>
      <c r="E11" s="22">
        <f t="shared" si="0"/>
        <v>4.5601851851851845E-3</v>
      </c>
    </row>
    <row r="12" spans="1:5" ht="14.45" x14ac:dyDescent="0.3">
      <c r="A12" s="1">
        <v>11</v>
      </c>
      <c r="B12" s="1">
        <v>546</v>
      </c>
      <c r="C12" s="23" t="s">
        <v>68</v>
      </c>
      <c r="D12" s="5">
        <v>1.9201388888888889E-2</v>
      </c>
      <c r="E12" s="22">
        <f t="shared" si="0"/>
        <v>4.6759259259259237E-3</v>
      </c>
    </row>
    <row r="13" spans="1:5" ht="14.45" x14ac:dyDescent="0.3">
      <c r="A13" s="1">
        <v>12</v>
      </c>
      <c r="B13" s="1">
        <v>557</v>
      </c>
      <c r="C13" s="23" t="s">
        <v>67</v>
      </c>
      <c r="D13" s="5">
        <v>1.8784722222222223E-2</v>
      </c>
      <c r="E13" s="22">
        <f t="shared" si="0"/>
        <v>5.0925925925925895E-3</v>
      </c>
    </row>
    <row r="14" spans="1:5" ht="14.45" x14ac:dyDescent="0.3">
      <c r="A14" s="1">
        <v>13</v>
      </c>
      <c r="B14" s="1">
        <v>550</v>
      </c>
      <c r="C14" s="23" t="s">
        <v>66</v>
      </c>
      <c r="D14" s="5">
        <v>1.8715277777777779E-2</v>
      </c>
      <c r="E14" s="22">
        <f t="shared" si="0"/>
        <v>5.1620370370370344E-3</v>
      </c>
    </row>
    <row r="15" spans="1:5" ht="14.45" x14ac:dyDescent="0.3">
      <c r="A15" s="1">
        <v>14</v>
      </c>
      <c r="B15" s="1">
        <v>560</v>
      </c>
      <c r="C15" s="23" t="s">
        <v>65</v>
      </c>
      <c r="D15" s="5">
        <v>1.8680555555555554E-2</v>
      </c>
      <c r="E15" s="22">
        <f t="shared" si="0"/>
        <v>5.1967592592592586E-3</v>
      </c>
    </row>
    <row r="16" spans="1:5" ht="14.45" x14ac:dyDescent="0.3">
      <c r="A16" s="1">
        <v>15</v>
      </c>
      <c r="B16" s="1">
        <v>556</v>
      </c>
      <c r="C16" s="23" t="s">
        <v>64</v>
      </c>
      <c r="D16" s="5">
        <v>1.8587962962962962E-2</v>
      </c>
      <c r="E16" s="22">
        <f t="shared" si="0"/>
        <v>5.2893518518518506E-3</v>
      </c>
    </row>
    <row r="17" spans="1:5" ht="14.45" x14ac:dyDescent="0.3">
      <c r="A17" s="1">
        <v>16</v>
      </c>
      <c r="B17" s="1">
        <v>548</v>
      </c>
      <c r="C17" s="23" t="s">
        <v>63</v>
      </c>
      <c r="D17" s="5">
        <v>1.8576388888888889E-2</v>
      </c>
      <c r="E17" s="22">
        <f t="shared" si="0"/>
        <v>5.3009259259259242E-3</v>
      </c>
    </row>
    <row r="18" spans="1:5" ht="14.45" x14ac:dyDescent="0.3">
      <c r="A18" s="1">
        <v>17</v>
      </c>
      <c r="B18" s="1">
        <v>543</v>
      </c>
      <c r="C18" s="23" t="s">
        <v>61</v>
      </c>
      <c r="D18" s="5">
        <v>1.8379629629629628E-2</v>
      </c>
      <c r="E18" s="22">
        <f t="shared" si="0"/>
        <v>5.4976851851851853E-3</v>
      </c>
    </row>
    <row r="19" spans="1:5" x14ac:dyDescent="0.25">
      <c r="A19" s="1">
        <v>18</v>
      </c>
      <c r="B19" s="1">
        <v>527</v>
      </c>
      <c r="C19" s="23" t="s">
        <v>60</v>
      </c>
      <c r="D19" s="5">
        <v>1.7800925925925925E-2</v>
      </c>
      <c r="E19" s="22">
        <f t="shared" si="0"/>
        <v>6.0763888888888881E-3</v>
      </c>
    </row>
    <row r="20" spans="1:5" x14ac:dyDescent="0.25">
      <c r="A20" s="1">
        <v>19</v>
      </c>
      <c r="B20" s="1">
        <v>555</v>
      </c>
      <c r="C20" s="23" t="s">
        <v>59</v>
      </c>
      <c r="D20" s="5">
        <v>1.7314814814814814E-2</v>
      </c>
      <c r="E20" s="22">
        <f t="shared" si="0"/>
        <v>6.5624999999999989E-3</v>
      </c>
    </row>
    <row r="21" spans="1:5" x14ac:dyDescent="0.25">
      <c r="A21" s="1">
        <v>20</v>
      </c>
      <c r="B21" s="1">
        <v>530</v>
      </c>
      <c r="C21" s="23" t="s">
        <v>58</v>
      </c>
      <c r="D21" s="5">
        <v>1.7222222222222222E-2</v>
      </c>
      <c r="E21" s="22">
        <f t="shared" si="0"/>
        <v>6.6550925925925909E-3</v>
      </c>
    </row>
    <row r="22" spans="1:5" x14ac:dyDescent="0.25">
      <c r="A22" s="1">
        <v>21</v>
      </c>
      <c r="B22" s="1">
        <v>523</v>
      </c>
      <c r="C22" s="23" t="s">
        <v>57</v>
      </c>
      <c r="D22" s="5">
        <v>1.7199074074074071E-2</v>
      </c>
      <c r="E22" s="22">
        <f t="shared" si="0"/>
        <v>6.6782407407407415E-3</v>
      </c>
    </row>
    <row r="23" spans="1:5" x14ac:dyDescent="0.25">
      <c r="A23" s="1">
        <v>22</v>
      </c>
      <c r="B23" s="1">
        <v>536</v>
      </c>
      <c r="C23" s="23" t="s">
        <v>56</v>
      </c>
      <c r="D23" s="5">
        <v>1.7141203703703704E-2</v>
      </c>
      <c r="E23" s="22">
        <f t="shared" si="0"/>
        <v>6.7361111111111094E-3</v>
      </c>
    </row>
    <row r="24" spans="1:5" x14ac:dyDescent="0.25">
      <c r="A24" s="1">
        <v>23</v>
      </c>
      <c r="B24" s="1">
        <v>554</v>
      </c>
      <c r="C24" s="23" t="s">
        <v>55</v>
      </c>
      <c r="D24" s="5">
        <v>1.7094907407407409E-2</v>
      </c>
      <c r="E24" s="22">
        <f t="shared" si="0"/>
        <v>6.7824074074074037E-3</v>
      </c>
    </row>
    <row r="25" spans="1:5" x14ac:dyDescent="0.25">
      <c r="A25" s="1">
        <v>24</v>
      </c>
      <c r="B25" s="1">
        <v>524</v>
      </c>
      <c r="C25" s="23" t="s">
        <v>54</v>
      </c>
      <c r="D25" s="5">
        <v>1.7025462962962961E-2</v>
      </c>
      <c r="E25" s="22">
        <f t="shared" si="0"/>
        <v>6.851851851851852E-3</v>
      </c>
    </row>
    <row r="26" spans="1:5" x14ac:dyDescent="0.25">
      <c r="A26" s="1">
        <v>25</v>
      </c>
      <c r="B26" s="1">
        <v>519</v>
      </c>
      <c r="C26" s="23" t="s">
        <v>53</v>
      </c>
      <c r="D26" s="5">
        <v>1.6944444444444443E-2</v>
      </c>
      <c r="E26" s="22">
        <f t="shared" si="0"/>
        <v>6.9328703703703705E-3</v>
      </c>
    </row>
    <row r="27" spans="1:5" x14ac:dyDescent="0.25">
      <c r="A27" s="1">
        <v>26</v>
      </c>
      <c r="B27" s="1">
        <v>544</v>
      </c>
      <c r="C27" s="23" t="s">
        <v>51</v>
      </c>
      <c r="D27" s="5">
        <v>1.6747685185185185E-2</v>
      </c>
      <c r="E27" s="22">
        <f t="shared" si="0"/>
        <v>7.1296296296296281E-3</v>
      </c>
    </row>
    <row r="28" spans="1:5" x14ac:dyDescent="0.25">
      <c r="A28" s="1">
        <v>27</v>
      </c>
      <c r="B28" s="1">
        <v>513</v>
      </c>
      <c r="C28" s="23" t="s">
        <v>50</v>
      </c>
      <c r="D28" s="5">
        <v>1.6712962962962961E-2</v>
      </c>
      <c r="E28" s="22">
        <f t="shared" si="0"/>
        <v>7.1643518518518523E-3</v>
      </c>
    </row>
    <row r="29" spans="1:5" x14ac:dyDescent="0.25">
      <c r="A29" s="1">
        <v>28</v>
      </c>
      <c r="B29" s="1">
        <v>520</v>
      </c>
      <c r="C29" s="23" t="s">
        <v>49</v>
      </c>
      <c r="D29" s="5">
        <v>1.6701388888888887E-2</v>
      </c>
      <c r="E29" s="22">
        <f t="shared" si="0"/>
        <v>7.1759259259259259E-3</v>
      </c>
    </row>
    <row r="30" spans="1:5" x14ac:dyDescent="0.25">
      <c r="A30" s="1">
        <v>29</v>
      </c>
      <c r="B30" s="1">
        <v>552</v>
      </c>
      <c r="C30" s="23" t="s">
        <v>48</v>
      </c>
      <c r="D30" s="5">
        <v>1.6608796296296299E-2</v>
      </c>
      <c r="E30" s="22">
        <f t="shared" si="0"/>
        <v>7.2685185185185144E-3</v>
      </c>
    </row>
    <row r="31" spans="1:5" x14ac:dyDescent="0.25">
      <c r="A31" s="1">
        <v>30</v>
      </c>
      <c r="B31" s="1">
        <v>516</v>
      </c>
      <c r="C31" s="23" t="s">
        <v>47</v>
      </c>
      <c r="D31" s="5">
        <v>1.6574074074074074E-2</v>
      </c>
      <c r="E31" s="22">
        <f t="shared" si="0"/>
        <v>7.3032407407407386E-3</v>
      </c>
    </row>
    <row r="32" spans="1:5" x14ac:dyDescent="0.25">
      <c r="A32" s="1">
        <v>31</v>
      </c>
      <c r="B32" s="1">
        <v>511</v>
      </c>
      <c r="C32" s="23" t="s">
        <v>46</v>
      </c>
      <c r="D32" s="5">
        <v>1.6307870370370372E-2</v>
      </c>
      <c r="E32" s="22">
        <f t="shared" si="0"/>
        <v>7.5694444444444411E-3</v>
      </c>
    </row>
    <row r="33" spans="1:5" x14ac:dyDescent="0.25">
      <c r="A33" s="1">
        <v>32</v>
      </c>
      <c r="B33" s="1">
        <v>547</v>
      </c>
      <c r="C33" s="23" t="s">
        <v>45</v>
      </c>
      <c r="D33" s="5">
        <v>1.6249999999999997E-2</v>
      </c>
      <c r="E33" s="22">
        <f t="shared" si="0"/>
        <v>7.6273148148148159E-3</v>
      </c>
    </row>
    <row r="34" spans="1:5" x14ac:dyDescent="0.25">
      <c r="A34" s="1">
        <v>33</v>
      </c>
      <c r="B34" s="1">
        <v>502</v>
      </c>
      <c r="C34" s="23" t="s">
        <v>44</v>
      </c>
      <c r="D34" s="5">
        <v>1.622685185185185E-2</v>
      </c>
      <c r="E34" s="22">
        <f t="shared" si="0"/>
        <v>7.6504629629629631E-3</v>
      </c>
    </row>
    <row r="35" spans="1:5" x14ac:dyDescent="0.25">
      <c r="A35" s="1">
        <v>34</v>
      </c>
      <c r="B35" s="1">
        <v>542</v>
      </c>
      <c r="C35" s="23" t="s">
        <v>43</v>
      </c>
      <c r="D35" s="5">
        <v>1.6168981481481482E-2</v>
      </c>
      <c r="E35" s="22">
        <f t="shared" si="0"/>
        <v>7.7083333333333309E-3</v>
      </c>
    </row>
    <row r="36" spans="1:5" x14ac:dyDescent="0.25">
      <c r="A36" s="1">
        <v>35</v>
      </c>
      <c r="B36" s="1">
        <v>518</v>
      </c>
      <c r="C36" s="23" t="s">
        <v>42</v>
      </c>
      <c r="D36" s="5">
        <v>1.6111111111111111E-2</v>
      </c>
      <c r="E36" s="22">
        <f t="shared" si="0"/>
        <v>7.7662037037037022E-3</v>
      </c>
    </row>
    <row r="37" spans="1:5" x14ac:dyDescent="0.25">
      <c r="A37" s="1">
        <v>36</v>
      </c>
      <c r="B37" s="1">
        <v>505</v>
      </c>
      <c r="C37" s="23" t="s">
        <v>41</v>
      </c>
      <c r="D37" s="5">
        <v>1.6076388888888887E-2</v>
      </c>
      <c r="E37" s="22">
        <f t="shared" si="0"/>
        <v>7.8009259259259264E-3</v>
      </c>
    </row>
    <row r="38" spans="1:5" x14ac:dyDescent="0.25">
      <c r="A38" s="1">
        <v>37</v>
      </c>
      <c r="B38" s="1">
        <v>541</v>
      </c>
      <c r="C38" s="23" t="s">
        <v>40</v>
      </c>
      <c r="D38" s="5">
        <v>1.6006944444444445E-2</v>
      </c>
      <c r="E38" s="22">
        <f t="shared" si="0"/>
        <v>7.8703703703703679E-3</v>
      </c>
    </row>
    <row r="39" spans="1:5" x14ac:dyDescent="0.25">
      <c r="A39" s="1">
        <v>38</v>
      </c>
      <c r="B39" s="1">
        <v>534</v>
      </c>
      <c r="C39" s="23" t="s">
        <v>38</v>
      </c>
      <c r="D39" s="5">
        <v>1.5972222222222224E-2</v>
      </c>
      <c r="E39" s="22">
        <f t="shared" si="0"/>
        <v>7.9050925925925886E-3</v>
      </c>
    </row>
    <row r="40" spans="1:5" x14ac:dyDescent="0.25">
      <c r="A40" s="1">
        <v>39</v>
      </c>
      <c r="B40" s="1">
        <v>508</v>
      </c>
      <c r="C40" s="23" t="s">
        <v>37</v>
      </c>
      <c r="D40" s="5">
        <v>1.5891203703703703E-2</v>
      </c>
      <c r="E40" s="22">
        <f t="shared" si="0"/>
        <v>7.9861111111111105E-3</v>
      </c>
    </row>
    <row r="41" spans="1:5" x14ac:dyDescent="0.25">
      <c r="A41" s="1">
        <v>40</v>
      </c>
      <c r="B41" s="1">
        <v>504</v>
      </c>
      <c r="C41" s="23" t="s">
        <v>36</v>
      </c>
      <c r="D41" s="5">
        <v>1.5763888888888886E-2</v>
      </c>
      <c r="E41" s="22">
        <f t="shared" si="0"/>
        <v>8.1134259259259267E-3</v>
      </c>
    </row>
    <row r="42" spans="1:5" x14ac:dyDescent="0.25">
      <c r="A42" s="1">
        <v>41</v>
      </c>
      <c r="B42" s="1">
        <v>512</v>
      </c>
      <c r="C42" s="23" t="s">
        <v>35</v>
      </c>
      <c r="D42" s="5">
        <v>1.5706018518518518E-2</v>
      </c>
      <c r="E42" s="22">
        <f t="shared" si="0"/>
        <v>8.1712962962962946E-3</v>
      </c>
    </row>
    <row r="43" spans="1:5" x14ac:dyDescent="0.25">
      <c r="A43" s="1">
        <v>42</v>
      </c>
      <c r="B43" s="1">
        <v>535</v>
      </c>
      <c r="C43" s="23" t="s">
        <v>34</v>
      </c>
      <c r="D43" s="5">
        <v>1.5682870370370371E-2</v>
      </c>
      <c r="E43" s="22">
        <f t="shared" si="0"/>
        <v>8.1944444444444417E-3</v>
      </c>
    </row>
    <row r="44" spans="1:5" x14ac:dyDescent="0.25">
      <c r="A44" s="1">
        <v>43</v>
      </c>
      <c r="B44" s="1">
        <v>537</v>
      </c>
      <c r="C44" s="23" t="s">
        <v>84</v>
      </c>
      <c r="D44" s="5">
        <v>1.5671296296296298E-2</v>
      </c>
      <c r="E44" s="22">
        <f t="shared" si="0"/>
        <v>8.2060185185185153E-3</v>
      </c>
    </row>
    <row r="45" spans="1:5" x14ac:dyDescent="0.25">
      <c r="A45" s="1">
        <v>44</v>
      </c>
      <c r="B45" s="1">
        <v>531</v>
      </c>
      <c r="C45" s="23" t="s">
        <v>31</v>
      </c>
      <c r="D45" s="5">
        <v>1.5509259259259257E-2</v>
      </c>
      <c r="E45" s="22">
        <f t="shared" si="0"/>
        <v>8.3680555555555557E-3</v>
      </c>
    </row>
    <row r="46" spans="1:5" x14ac:dyDescent="0.25">
      <c r="A46" s="1">
        <v>45</v>
      </c>
      <c r="B46" s="1">
        <v>545</v>
      </c>
      <c r="C46" s="23" t="s">
        <v>30</v>
      </c>
      <c r="D46" s="5">
        <v>1.5370370370370369E-2</v>
      </c>
      <c r="E46" s="22">
        <f t="shared" si="0"/>
        <v>8.5069444444444437E-3</v>
      </c>
    </row>
    <row r="47" spans="1:5" x14ac:dyDescent="0.25">
      <c r="A47" s="1">
        <v>46</v>
      </c>
      <c r="B47" s="1">
        <v>503</v>
      </c>
      <c r="C47" s="23" t="s">
        <v>28</v>
      </c>
      <c r="D47" s="5">
        <v>1.5196759259259259E-2</v>
      </c>
      <c r="E47" s="22">
        <f t="shared" si="0"/>
        <v>8.6805555555555542E-3</v>
      </c>
    </row>
    <row r="48" spans="1:5" x14ac:dyDescent="0.25">
      <c r="A48" s="1">
        <v>47</v>
      </c>
      <c r="B48" s="1">
        <v>532</v>
      </c>
      <c r="C48" s="23" t="s">
        <v>83</v>
      </c>
      <c r="D48" s="5">
        <v>1.5162037037037036E-2</v>
      </c>
      <c r="E48" s="22">
        <f t="shared" si="0"/>
        <v>8.7152777777777767E-3</v>
      </c>
    </row>
    <row r="49" spans="1:5" x14ac:dyDescent="0.25">
      <c r="A49" s="1">
        <v>48</v>
      </c>
      <c r="B49" s="1">
        <v>540</v>
      </c>
      <c r="C49" s="23" t="s">
        <v>26</v>
      </c>
      <c r="D49" s="5">
        <v>1.4976851851851852E-2</v>
      </c>
      <c r="E49" s="22">
        <f t="shared" si="0"/>
        <v>8.9004629629629607E-3</v>
      </c>
    </row>
    <row r="50" spans="1:5" x14ac:dyDescent="0.25">
      <c r="A50" s="1">
        <v>49</v>
      </c>
      <c r="B50" s="1">
        <v>509</v>
      </c>
      <c r="C50" s="23" t="s">
        <v>25</v>
      </c>
      <c r="D50" s="5">
        <v>1.4837962962962963E-2</v>
      </c>
      <c r="E50" s="22">
        <f t="shared" si="0"/>
        <v>9.0393518518518505E-3</v>
      </c>
    </row>
    <row r="51" spans="1:5" x14ac:dyDescent="0.25">
      <c r="A51" s="1">
        <v>50</v>
      </c>
      <c r="B51" s="1">
        <v>522</v>
      </c>
      <c r="C51" s="23" t="s">
        <v>23</v>
      </c>
      <c r="D51" s="5">
        <v>1.4652777777777778E-2</v>
      </c>
      <c r="E51" s="22">
        <f t="shared" si="0"/>
        <v>9.2245370370370346E-3</v>
      </c>
    </row>
    <row r="52" spans="1:5" x14ac:dyDescent="0.25">
      <c r="A52" s="1">
        <v>51</v>
      </c>
      <c r="B52" s="1">
        <v>551</v>
      </c>
      <c r="C52" s="23" t="s">
        <v>21</v>
      </c>
      <c r="D52" s="5">
        <v>1.4085648148148151E-2</v>
      </c>
      <c r="E52" s="22">
        <f t="shared" si="0"/>
        <v>9.7916666666666621E-3</v>
      </c>
    </row>
    <row r="53" spans="1:5" x14ac:dyDescent="0.25">
      <c r="A53" s="1">
        <v>52</v>
      </c>
      <c r="B53" s="1">
        <v>507</v>
      </c>
      <c r="C53" s="23" t="s">
        <v>19</v>
      </c>
      <c r="D53" s="5">
        <v>1.3958333333333335E-2</v>
      </c>
      <c r="E53" s="22">
        <f t="shared" si="0"/>
        <v>9.9189814814814783E-3</v>
      </c>
    </row>
    <row r="54" spans="1:5" x14ac:dyDescent="0.25">
      <c r="A54" s="1">
        <v>53</v>
      </c>
      <c r="B54" s="1">
        <v>517</v>
      </c>
      <c r="C54" s="23" t="s">
        <v>17</v>
      </c>
      <c r="D54" s="5">
        <v>1.3819444444444445E-2</v>
      </c>
      <c r="E54" s="22">
        <f t="shared" si="0"/>
        <v>1.0057870370370368E-2</v>
      </c>
    </row>
    <row r="55" spans="1:5" x14ac:dyDescent="0.25">
      <c r="A55" s="1">
        <v>54</v>
      </c>
      <c r="B55" s="1">
        <v>558</v>
      </c>
      <c r="C55" s="23" t="s">
        <v>16</v>
      </c>
      <c r="D55" s="5">
        <v>1.3773148148148147E-2</v>
      </c>
      <c r="E55" s="22">
        <f t="shared" si="0"/>
        <v>1.0104166666666666E-2</v>
      </c>
    </row>
    <row r="56" spans="1:5" x14ac:dyDescent="0.25">
      <c r="A56" s="1">
        <v>55</v>
      </c>
      <c r="B56" s="1">
        <v>506</v>
      </c>
      <c r="C56" s="23" t="s">
        <v>14</v>
      </c>
      <c r="D56" s="5">
        <v>1.3495370370370371E-2</v>
      </c>
      <c r="E56" s="22">
        <f t="shared" si="0"/>
        <v>1.0381944444444442E-2</v>
      </c>
    </row>
    <row r="57" spans="1:5" x14ac:dyDescent="0.25">
      <c r="A57" s="1">
        <v>56</v>
      </c>
      <c r="B57" s="1">
        <v>549</v>
      </c>
      <c r="C57" s="23" t="s">
        <v>13</v>
      </c>
      <c r="D57" s="5">
        <v>1.3344907407407408E-2</v>
      </c>
      <c r="E57" s="22">
        <f t="shared" si="0"/>
        <v>1.0532407407407405E-2</v>
      </c>
    </row>
    <row r="58" spans="1:5" x14ac:dyDescent="0.25">
      <c r="A58" s="1">
        <v>57</v>
      </c>
      <c r="B58" s="1">
        <v>514</v>
      </c>
      <c r="C58" s="23" t="s">
        <v>81</v>
      </c>
      <c r="D58" s="5">
        <v>1.283564814814815E-2</v>
      </c>
      <c r="E58" s="22">
        <f t="shared" si="0"/>
        <v>1.1041666666666663E-2</v>
      </c>
    </row>
    <row r="59" spans="1:5" x14ac:dyDescent="0.25">
      <c r="A59" s="1">
        <v>58</v>
      </c>
      <c r="B59" s="1">
        <v>521</v>
      </c>
      <c r="C59" s="23" t="s">
        <v>9</v>
      </c>
      <c r="D59" s="5">
        <v>1.1817129629629629E-2</v>
      </c>
      <c r="E59" s="22">
        <f t="shared" si="0"/>
        <v>1.2060185185185184E-2</v>
      </c>
    </row>
    <row r="60" spans="1:5" x14ac:dyDescent="0.25">
      <c r="A60" s="1">
        <v>59</v>
      </c>
      <c r="B60" s="1">
        <v>528</v>
      </c>
      <c r="C60" s="23" t="s">
        <v>8</v>
      </c>
      <c r="D60" s="5">
        <v>1.1469907407407408E-2</v>
      </c>
      <c r="E60" s="22">
        <f t="shared" si="0"/>
        <v>1.2407407407407405E-2</v>
      </c>
    </row>
    <row r="61" spans="1:5" x14ac:dyDescent="0.25">
      <c r="A61" s="1">
        <v>60</v>
      </c>
      <c r="B61" s="1">
        <v>553</v>
      </c>
      <c r="C61" s="23" t="s">
        <v>6</v>
      </c>
      <c r="D61" s="5">
        <v>1.1006944444444444E-2</v>
      </c>
      <c r="E61" s="22">
        <f t="shared" si="0"/>
        <v>1.2870370370370369E-2</v>
      </c>
    </row>
    <row r="62" spans="1:5" x14ac:dyDescent="0.25">
      <c r="A62" s="1">
        <v>61</v>
      </c>
      <c r="B62" s="1"/>
      <c r="C62" s="17"/>
      <c r="D62" s="5"/>
      <c r="E62" s="5"/>
    </row>
    <row r="63" spans="1:5" x14ac:dyDescent="0.25">
      <c r="A63" s="1">
        <v>62</v>
      </c>
      <c r="B63" s="1"/>
      <c r="C63" s="17"/>
      <c r="D63" s="5"/>
      <c r="E63" s="5"/>
    </row>
    <row r="64" spans="1:5" x14ac:dyDescent="0.25">
      <c r="A64" s="1">
        <v>63</v>
      </c>
      <c r="B64" s="1"/>
      <c r="C64" s="17"/>
      <c r="D64" s="5"/>
      <c r="E64" s="5"/>
    </row>
    <row r="65" spans="4:5" x14ac:dyDescent="0.25">
      <c r="D65" s="14"/>
      <c r="E65" s="14"/>
    </row>
    <row r="66" spans="4:5" x14ac:dyDescent="0.25">
      <c r="D66" s="14"/>
      <c r="E66" s="14"/>
    </row>
    <row r="67" spans="4:5" x14ac:dyDescent="0.25">
      <c r="D67" s="14"/>
      <c r="E67" s="14"/>
    </row>
    <row r="68" spans="4:5" x14ac:dyDescent="0.25">
      <c r="D68" s="14"/>
      <c r="E68" s="14"/>
    </row>
    <row r="69" spans="4:5" x14ac:dyDescent="0.25">
      <c r="D69" s="14"/>
      <c r="E69" s="14"/>
    </row>
    <row r="70" spans="4:5" x14ac:dyDescent="0.25">
      <c r="D70" s="14"/>
      <c r="E70" s="14"/>
    </row>
    <row r="71" spans="4:5" x14ac:dyDescent="0.25">
      <c r="D71" s="14"/>
      <c r="E71" s="14"/>
    </row>
    <row r="72" spans="4:5" x14ac:dyDescent="0.25">
      <c r="D72" s="14"/>
      <c r="E72" s="14"/>
    </row>
    <row r="73" spans="4:5" x14ac:dyDescent="0.25">
      <c r="D73" s="14"/>
      <c r="E73" s="14"/>
    </row>
    <row r="74" spans="4:5" x14ac:dyDescent="0.25">
      <c r="D74" s="14"/>
      <c r="E74" s="14"/>
    </row>
    <row r="75" spans="4:5" x14ac:dyDescent="0.25">
      <c r="D75" s="14"/>
      <c r="E75" s="14"/>
    </row>
    <row r="76" spans="4:5" x14ac:dyDescent="0.25">
      <c r="D76" s="14"/>
      <c r="E76" s="14"/>
    </row>
    <row r="77" spans="4:5" x14ac:dyDescent="0.25">
      <c r="D77" s="14"/>
      <c r="E77" s="14"/>
    </row>
    <row r="78" spans="4:5" x14ac:dyDescent="0.25">
      <c r="D78" s="14"/>
      <c r="E78" s="14"/>
    </row>
    <row r="79" spans="4:5" x14ac:dyDescent="0.25">
      <c r="D79" s="14"/>
      <c r="E79" s="14"/>
    </row>
    <row r="80" spans="4:5" x14ac:dyDescent="0.25">
      <c r="D80" s="14"/>
      <c r="E80" s="14"/>
    </row>
    <row r="81" spans="4:5" x14ac:dyDescent="0.25">
      <c r="D81" s="14"/>
      <c r="E81" s="14"/>
    </row>
    <row r="82" spans="4:5" x14ac:dyDescent="0.25">
      <c r="D82" s="14"/>
      <c r="E82" s="14"/>
    </row>
    <row r="83" spans="4:5" x14ac:dyDescent="0.25">
      <c r="D83" s="14"/>
      <c r="E83" s="14"/>
    </row>
    <row r="84" spans="4:5" x14ac:dyDescent="0.25">
      <c r="D84" s="14"/>
      <c r="E84" s="14"/>
    </row>
    <row r="85" spans="4:5" x14ac:dyDescent="0.25">
      <c r="D85" s="14"/>
      <c r="E85" s="14"/>
    </row>
    <row r="86" spans="4:5" x14ac:dyDescent="0.25">
      <c r="D86" s="14"/>
      <c r="E86" s="14"/>
    </row>
    <row r="87" spans="4:5" x14ac:dyDescent="0.25">
      <c r="D87" s="14"/>
      <c r="E87" s="14"/>
    </row>
    <row r="88" spans="4:5" x14ac:dyDescent="0.25">
      <c r="D88" s="14"/>
      <c r="E88" s="14"/>
    </row>
    <row r="89" spans="4:5" x14ac:dyDescent="0.25">
      <c r="D89" s="14"/>
      <c r="E89" s="14"/>
    </row>
    <row r="90" spans="4:5" x14ac:dyDescent="0.25">
      <c r="D90" s="14"/>
      <c r="E90" s="14"/>
    </row>
    <row r="91" spans="4:5" x14ac:dyDescent="0.25">
      <c r="D91" s="14"/>
      <c r="E91" s="14"/>
    </row>
    <row r="92" spans="4:5" x14ac:dyDescent="0.25">
      <c r="D92" s="14"/>
      <c r="E92" s="14"/>
    </row>
    <row r="93" spans="4:5" x14ac:dyDescent="0.25">
      <c r="D93" s="14"/>
      <c r="E93" s="14"/>
    </row>
    <row r="94" spans="4:5" x14ac:dyDescent="0.25">
      <c r="D94" s="14"/>
      <c r="E94" s="14"/>
    </row>
    <row r="95" spans="4:5" x14ac:dyDescent="0.25">
      <c r="D95" s="14"/>
      <c r="E95" s="14"/>
    </row>
    <row r="96" spans="4:5" x14ac:dyDescent="0.25">
      <c r="D96" s="14"/>
      <c r="E96" s="14"/>
    </row>
    <row r="97" spans="4:5" x14ac:dyDescent="0.25">
      <c r="D97" s="14"/>
      <c r="E97" s="14"/>
    </row>
    <row r="98" spans="4:5" x14ac:dyDescent="0.25">
      <c r="D98" s="14"/>
      <c r="E98" s="14"/>
    </row>
    <row r="99" spans="4:5" x14ac:dyDescent="0.25">
      <c r="D99" s="14"/>
      <c r="E99" s="14"/>
    </row>
    <row r="100" spans="4:5" x14ac:dyDescent="0.25">
      <c r="D100" s="14"/>
      <c r="E100" s="14"/>
    </row>
    <row r="101" spans="4:5" x14ac:dyDescent="0.25">
      <c r="D101" s="14"/>
      <c r="E101" s="14"/>
    </row>
    <row r="102" spans="4:5" x14ac:dyDescent="0.25">
      <c r="D102" s="14"/>
      <c r="E102" s="14"/>
    </row>
    <row r="103" spans="4:5" x14ac:dyDescent="0.25">
      <c r="D103" s="14"/>
      <c r="E103" s="14"/>
    </row>
    <row r="104" spans="4:5" x14ac:dyDescent="0.25">
      <c r="D104" s="14"/>
      <c r="E104" s="14"/>
    </row>
    <row r="105" spans="4:5" x14ac:dyDescent="0.25">
      <c r="D105" s="14"/>
      <c r="E105" s="14"/>
    </row>
    <row r="106" spans="4:5" x14ac:dyDescent="0.25">
      <c r="D106" s="14"/>
      <c r="E106" s="14"/>
    </row>
    <row r="107" spans="4:5" x14ac:dyDescent="0.25">
      <c r="D107" s="14"/>
      <c r="E107" s="14"/>
    </row>
    <row r="108" spans="4:5" x14ac:dyDescent="0.25">
      <c r="D108" s="14"/>
      <c r="E108" s="14"/>
    </row>
    <row r="109" spans="4:5" x14ac:dyDescent="0.25">
      <c r="D109" s="14"/>
      <c r="E109" s="14"/>
    </row>
    <row r="110" spans="4:5" x14ac:dyDescent="0.25">
      <c r="D110" s="14"/>
      <c r="E110" s="14"/>
    </row>
    <row r="111" spans="4:5" x14ac:dyDescent="0.25">
      <c r="D111" s="14"/>
      <c r="E111" s="14"/>
    </row>
    <row r="112" spans="4:5" x14ac:dyDescent="0.25">
      <c r="D112" s="14"/>
      <c r="E112" s="14"/>
    </row>
    <row r="113" spans="4:5" x14ac:dyDescent="0.25">
      <c r="D113" s="14"/>
      <c r="E113" s="14"/>
    </row>
    <row r="114" spans="4:5" x14ac:dyDescent="0.25">
      <c r="D114" s="14"/>
      <c r="E114" s="14"/>
    </row>
    <row r="115" spans="4:5" x14ac:dyDescent="0.25">
      <c r="D115" s="14"/>
      <c r="E115" s="14"/>
    </row>
    <row r="116" spans="4:5" x14ac:dyDescent="0.25">
      <c r="D116" s="14"/>
      <c r="E116" s="14"/>
    </row>
    <row r="117" spans="4:5" x14ac:dyDescent="0.25">
      <c r="D117" s="14"/>
      <c r="E117" s="14"/>
    </row>
    <row r="118" spans="4:5" x14ac:dyDescent="0.25">
      <c r="D118" s="14"/>
      <c r="E118" s="14"/>
    </row>
    <row r="119" spans="4:5" x14ac:dyDescent="0.25">
      <c r="D119" s="14"/>
      <c r="E119" s="14"/>
    </row>
    <row r="120" spans="4:5" x14ac:dyDescent="0.25">
      <c r="D120" s="14"/>
      <c r="E120" s="14"/>
    </row>
    <row r="121" spans="4:5" x14ac:dyDescent="0.25">
      <c r="D121" s="14"/>
      <c r="E121" s="14"/>
    </row>
    <row r="122" spans="4:5" x14ac:dyDescent="0.25">
      <c r="D122" s="14"/>
      <c r="E122" s="14"/>
    </row>
    <row r="123" spans="4:5" x14ac:dyDescent="0.25">
      <c r="D123" s="14"/>
      <c r="E123" s="14"/>
    </row>
    <row r="124" spans="4:5" x14ac:dyDescent="0.25">
      <c r="D124" s="14"/>
      <c r="E124" s="14"/>
    </row>
    <row r="125" spans="4:5" x14ac:dyDescent="0.25">
      <c r="D125" s="14"/>
      <c r="E125" s="14"/>
    </row>
    <row r="126" spans="4:5" x14ac:dyDescent="0.25">
      <c r="D126" s="14"/>
      <c r="E126" s="14"/>
    </row>
    <row r="127" spans="4:5" x14ac:dyDescent="0.25">
      <c r="D127" s="14"/>
      <c r="E127" s="14"/>
    </row>
    <row r="128" spans="4:5" x14ac:dyDescent="0.25">
      <c r="D128" s="14"/>
      <c r="E128" s="14"/>
    </row>
    <row r="129" spans="4:5" x14ac:dyDescent="0.25">
      <c r="D129" s="14"/>
      <c r="E129" s="14"/>
    </row>
    <row r="130" spans="4:5" x14ac:dyDescent="0.25">
      <c r="D130" s="14"/>
      <c r="E130" s="14"/>
    </row>
    <row r="131" spans="4:5" x14ac:dyDescent="0.25">
      <c r="D131" s="14"/>
      <c r="E131" s="14"/>
    </row>
  </sheetData>
  <autoFilter ref="A1:E1">
    <sortState ref="A2:E64">
      <sortCondition descending="1" ref="D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opLeftCell="A13" workbookViewId="0">
      <selection activeCell="I27" sqref="I27"/>
    </sheetView>
  </sheetViews>
  <sheetFormatPr defaultRowHeight="15" x14ac:dyDescent="0.25"/>
  <cols>
    <col min="1" max="2" width="9.140625" style="15"/>
    <col min="3" max="3" width="21.85546875" style="18" customWidth="1"/>
    <col min="4" max="5" width="9.140625" style="16"/>
    <col min="8" max="8" width="26.5703125" customWidth="1"/>
  </cols>
  <sheetData>
    <row r="1" spans="1:9" ht="30" x14ac:dyDescent="0.25">
      <c r="A1" s="19" t="s">
        <v>0</v>
      </c>
      <c r="B1" s="19" t="s">
        <v>1</v>
      </c>
      <c r="C1" s="19" t="s">
        <v>3</v>
      </c>
      <c r="D1" s="20" t="s">
        <v>2</v>
      </c>
      <c r="E1" s="21" t="s">
        <v>80</v>
      </c>
      <c r="F1" s="26" t="s">
        <v>116</v>
      </c>
      <c r="H1" t="s">
        <v>117</v>
      </c>
      <c r="I1" s="24" t="s">
        <v>111</v>
      </c>
    </row>
    <row r="2" spans="1:9" x14ac:dyDescent="0.25">
      <c r="A2" s="1"/>
      <c r="B2" s="1">
        <v>533</v>
      </c>
      <c r="C2" s="23" t="s">
        <v>79</v>
      </c>
      <c r="D2" s="5">
        <v>2.3877314814814813E-2</v>
      </c>
      <c r="E2" s="22">
        <f>SUM(D2-D2)</f>
        <v>0</v>
      </c>
      <c r="F2" s="27"/>
      <c r="H2" s="10" t="s">
        <v>109</v>
      </c>
      <c r="I2" s="25">
        <v>1.1689814814814814E-2</v>
      </c>
    </row>
    <row r="3" spans="1:9" x14ac:dyDescent="0.25">
      <c r="A3" s="1"/>
      <c r="B3" s="1"/>
      <c r="C3" s="29" t="s">
        <v>86</v>
      </c>
      <c r="D3" s="5">
        <v>2.1979166666666664E-2</v>
      </c>
      <c r="E3" s="22">
        <f t="shared" ref="E3:E36" si="0">SUM(D$2-D3)</f>
        <v>1.8981481481481488E-3</v>
      </c>
      <c r="F3" s="28">
        <f>E3-E2</f>
        <v>1.8981481481481488E-3</v>
      </c>
      <c r="H3" s="10" t="s">
        <v>93</v>
      </c>
      <c r="I3" s="25">
        <v>1.3287037037037036E-2</v>
      </c>
    </row>
    <row r="4" spans="1:9" x14ac:dyDescent="0.25">
      <c r="A4" s="1"/>
      <c r="B4" s="1">
        <v>559</v>
      </c>
      <c r="C4" s="23" t="s">
        <v>78</v>
      </c>
      <c r="D4" s="5">
        <v>2.1203703703703707E-2</v>
      </c>
      <c r="E4" s="22">
        <f t="shared" si="0"/>
        <v>2.6736111111111058E-3</v>
      </c>
      <c r="F4" s="28">
        <f>E4-E3</f>
        <v>7.7546296296295697E-4</v>
      </c>
      <c r="H4" s="10" t="s">
        <v>106</v>
      </c>
      <c r="I4" s="25">
        <v>1.3842592592592594E-2</v>
      </c>
    </row>
    <row r="5" spans="1:9" x14ac:dyDescent="0.25">
      <c r="A5" s="1"/>
      <c r="B5" s="1"/>
      <c r="C5" s="23" t="s">
        <v>98</v>
      </c>
      <c r="D5" s="5">
        <v>2.1087962962962961E-2</v>
      </c>
      <c r="E5" s="22">
        <f t="shared" si="0"/>
        <v>2.7893518518518519E-3</v>
      </c>
      <c r="F5" s="28">
        <f>E5-E4</f>
        <v>1.1574074074074611E-4</v>
      </c>
      <c r="H5" s="10" t="s">
        <v>91</v>
      </c>
      <c r="I5" s="25">
        <v>1.4409722222222221E-2</v>
      </c>
    </row>
    <row r="6" spans="1:9" x14ac:dyDescent="0.25">
      <c r="A6" s="1"/>
      <c r="B6" s="1"/>
      <c r="C6" s="23" t="s">
        <v>113</v>
      </c>
      <c r="D6" s="5">
        <v>2.0046296296296295E-2</v>
      </c>
      <c r="E6" s="22">
        <f t="shared" si="0"/>
        <v>3.8310185185185183E-3</v>
      </c>
      <c r="F6" s="28">
        <f t="shared" ref="F6:F72" si="1">E6-E5</f>
        <v>1.0416666666666664E-3</v>
      </c>
      <c r="H6" s="10" t="s">
        <v>87</v>
      </c>
      <c r="I6" s="25">
        <v>1.4444444444444446E-2</v>
      </c>
    </row>
    <row r="7" spans="1:9" x14ac:dyDescent="0.25">
      <c r="A7" s="1"/>
      <c r="B7" s="1">
        <v>529</v>
      </c>
      <c r="C7" s="23" t="s">
        <v>77</v>
      </c>
      <c r="D7" s="5">
        <v>1.9791666666666666E-2</v>
      </c>
      <c r="E7" s="22">
        <f t="shared" si="0"/>
        <v>4.0856481481481473E-3</v>
      </c>
      <c r="F7" s="28">
        <f t="shared" si="1"/>
        <v>2.5462962962962896E-4</v>
      </c>
      <c r="H7" s="10" t="s">
        <v>105</v>
      </c>
      <c r="I7" s="25">
        <v>1.4560185185185183E-2</v>
      </c>
    </row>
    <row r="8" spans="1:9" x14ac:dyDescent="0.25">
      <c r="A8" s="1"/>
      <c r="B8" s="1">
        <v>515</v>
      </c>
      <c r="C8" s="23" t="s">
        <v>76</v>
      </c>
      <c r="D8" s="5">
        <v>1.9756944444444445E-2</v>
      </c>
      <c r="E8" s="22">
        <f t="shared" si="0"/>
        <v>4.120370370370368E-3</v>
      </c>
      <c r="F8" s="28">
        <f t="shared" si="1"/>
        <v>3.4722222222220711E-5</v>
      </c>
      <c r="H8" s="10" t="s">
        <v>97</v>
      </c>
      <c r="I8" s="25">
        <v>1.4687499999999999E-2</v>
      </c>
    </row>
    <row r="9" spans="1:9" x14ac:dyDescent="0.25">
      <c r="A9" s="1"/>
      <c r="B9" s="1">
        <v>510</v>
      </c>
      <c r="C9" s="23" t="s">
        <v>74</v>
      </c>
      <c r="D9" s="5">
        <v>1.9675925925925927E-2</v>
      </c>
      <c r="E9" s="22">
        <f t="shared" si="0"/>
        <v>4.2013888888888865E-3</v>
      </c>
      <c r="F9" s="28">
        <f t="shared" si="1"/>
        <v>8.1018518518518462E-5</v>
      </c>
      <c r="H9" s="10" t="s">
        <v>103</v>
      </c>
      <c r="I9" s="25">
        <v>1.5057870370370369E-2</v>
      </c>
    </row>
    <row r="10" spans="1:9" x14ac:dyDescent="0.25">
      <c r="A10" s="1"/>
      <c r="B10" s="1">
        <v>561</v>
      </c>
      <c r="C10" s="23" t="s">
        <v>73</v>
      </c>
      <c r="D10" s="5">
        <v>1.9629629629629629E-2</v>
      </c>
      <c r="E10" s="22">
        <f t="shared" si="0"/>
        <v>4.2476851851851842E-3</v>
      </c>
      <c r="F10" s="28">
        <f t="shared" si="1"/>
        <v>4.6296296296297751E-5</v>
      </c>
      <c r="H10" s="10" t="s">
        <v>112</v>
      </c>
      <c r="I10" s="25">
        <v>1.5150462962962963E-2</v>
      </c>
    </row>
    <row r="11" spans="1:9" x14ac:dyDescent="0.25">
      <c r="A11" s="1"/>
      <c r="B11" s="1">
        <v>526</v>
      </c>
      <c r="C11" s="23" t="s">
        <v>71</v>
      </c>
      <c r="D11" s="5">
        <v>1.9594907407407405E-2</v>
      </c>
      <c r="E11" s="22">
        <f t="shared" si="0"/>
        <v>4.2824074074074084E-3</v>
      </c>
      <c r="F11" s="28">
        <f t="shared" si="1"/>
        <v>3.4722222222224181E-5</v>
      </c>
      <c r="H11" s="10" t="s">
        <v>100</v>
      </c>
      <c r="I11" s="25">
        <v>1.5231481481481483E-2</v>
      </c>
    </row>
    <row r="12" spans="1:9" x14ac:dyDescent="0.25">
      <c r="A12" s="1"/>
      <c r="B12" s="1">
        <v>539</v>
      </c>
      <c r="C12" s="23" t="s">
        <v>72</v>
      </c>
      <c r="D12" s="5">
        <v>1.9594907407407405E-2</v>
      </c>
      <c r="E12" s="22">
        <f t="shared" si="0"/>
        <v>4.2824074074074084E-3</v>
      </c>
      <c r="F12" s="28">
        <f t="shared" si="1"/>
        <v>0</v>
      </c>
      <c r="H12" s="10" t="s">
        <v>104</v>
      </c>
      <c r="I12" s="25">
        <v>1.5324074074074073E-2</v>
      </c>
    </row>
    <row r="13" spans="1:9" x14ac:dyDescent="0.25">
      <c r="A13" s="1"/>
      <c r="B13" s="1">
        <v>525</v>
      </c>
      <c r="C13" s="23" t="s">
        <v>82</v>
      </c>
      <c r="D13" s="5">
        <v>1.9432870370370371E-2</v>
      </c>
      <c r="E13" s="22">
        <f t="shared" si="0"/>
        <v>4.4444444444444418E-3</v>
      </c>
      <c r="F13" s="28">
        <f t="shared" si="1"/>
        <v>1.6203703703703345E-4</v>
      </c>
      <c r="H13" s="10" t="s">
        <v>94</v>
      </c>
      <c r="I13" s="25">
        <v>1.5752314814814813E-2</v>
      </c>
    </row>
    <row r="14" spans="1:9" x14ac:dyDescent="0.25">
      <c r="A14" s="1"/>
      <c r="B14" s="1">
        <v>538</v>
      </c>
      <c r="C14" s="23" t="s">
        <v>69</v>
      </c>
      <c r="D14" s="5">
        <v>1.9317129629629629E-2</v>
      </c>
      <c r="E14" s="22">
        <f t="shared" si="0"/>
        <v>4.5601851851851845E-3</v>
      </c>
      <c r="F14" s="28">
        <f t="shared" si="1"/>
        <v>1.1574074074074264E-4</v>
      </c>
      <c r="H14" s="10" t="s">
        <v>95</v>
      </c>
      <c r="I14" s="25">
        <v>1.6145833333333335E-2</v>
      </c>
    </row>
    <row r="15" spans="1:9" x14ac:dyDescent="0.25">
      <c r="A15" s="1"/>
      <c r="B15" s="1">
        <v>546</v>
      </c>
      <c r="C15" s="23" t="s">
        <v>68</v>
      </c>
      <c r="D15" s="5">
        <v>1.9201388888888889E-2</v>
      </c>
      <c r="E15" s="22">
        <f t="shared" si="0"/>
        <v>4.6759259259259237E-3</v>
      </c>
      <c r="F15" s="28">
        <f t="shared" si="1"/>
        <v>1.1574074074073917E-4</v>
      </c>
      <c r="H15" s="10" t="s">
        <v>108</v>
      </c>
      <c r="I15" s="25">
        <v>1.6238425925925924E-2</v>
      </c>
    </row>
    <row r="16" spans="1:9" x14ac:dyDescent="0.25">
      <c r="A16" s="1"/>
      <c r="B16" s="1"/>
      <c r="C16" s="23" t="s">
        <v>119</v>
      </c>
      <c r="D16" s="5">
        <v>1.909722222222222E-2</v>
      </c>
      <c r="E16" s="22">
        <f t="shared" si="0"/>
        <v>4.7800925925925927E-3</v>
      </c>
      <c r="F16" s="28">
        <f t="shared" si="1"/>
        <v>1.0416666666666907E-4</v>
      </c>
      <c r="G16" t="s">
        <v>121</v>
      </c>
      <c r="H16" s="10" t="s">
        <v>101</v>
      </c>
      <c r="I16" s="25">
        <v>1.6435185185185188E-2</v>
      </c>
    </row>
    <row r="17" spans="1:10" x14ac:dyDescent="0.25">
      <c r="A17" s="1"/>
      <c r="B17" s="1"/>
      <c r="C17" s="23" t="s">
        <v>85</v>
      </c>
      <c r="D17" s="5">
        <v>1.8935185185185183E-2</v>
      </c>
      <c r="E17" s="22">
        <f t="shared" si="0"/>
        <v>4.9421296296296297E-3</v>
      </c>
      <c r="F17" s="28">
        <f t="shared" si="1"/>
        <v>1.6203703703703692E-4</v>
      </c>
      <c r="H17" s="10" t="s">
        <v>88</v>
      </c>
      <c r="I17" s="25">
        <v>1.6597222222222222E-2</v>
      </c>
    </row>
    <row r="18" spans="1:10" x14ac:dyDescent="0.25">
      <c r="A18" s="1"/>
      <c r="B18" s="1"/>
      <c r="C18" s="23" t="s">
        <v>110</v>
      </c>
      <c r="D18" s="5">
        <v>1.8796296296296297E-2</v>
      </c>
      <c r="E18" s="22">
        <f t="shared" si="0"/>
        <v>5.081018518518516E-3</v>
      </c>
      <c r="F18" s="28">
        <f t="shared" si="1"/>
        <v>1.3888888888888631E-4</v>
      </c>
      <c r="H18" s="10" t="s">
        <v>99</v>
      </c>
      <c r="I18" s="25">
        <v>1.6921296296296299E-2</v>
      </c>
    </row>
    <row r="19" spans="1:10" x14ac:dyDescent="0.25">
      <c r="A19" s="1"/>
      <c r="B19" s="1">
        <v>557</v>
      </c>
      <c r="C19" s="23" t="s">
        <v>67</v>
      </c>
      <c r="D19" s="5">
        <v>1.8784722222222223E-2</v>
      </c>
      <c r="E19" s="22">
        <f t="shared" si="0"/>
        <v>5.0925925925925895E-3</v>
      </c>
      <c r="F19" s="28">
        <f t="shared" si="1"/>
        <v>1.157407407407357E-5</v>
      </c>
      <c r="H19" s="10" t="s">
        <v>107</v>
      </c>
      <c r="I19" s="25">
        <v>1.7465277777777777E-2</v>
      </c>
    </row>
    <row r="20" spans="1:10" x14ac:dyDescent="0.25">
      <c r="A20" s="1"/>
      <c r="B20" s="1">
        <v>550</v>
      </c>
      <c r="C20" s="23" t="s">
        <v>66</v>
      </c>
      <c r="D20" s="5">
        <v>1.8715277777777779E-2</v>
      </c>
      <c r="E20" s="22">
        <f t="shared" si="0"/>
        <v>5.1620370370370344E-3</v>
      </c>
      <c r="F20" s="28">
        <f t="shared" si="1"/>
        <v>6.9444444444444892E-5</v>
      </c>
      <c r="H20" s="10" t="s">
        <v>92</v>
      </c>
      <c r="I20" s="25">
        <v>1.7754629629629631E-2</v>
      </c>
    </row>
    <row r="21" spans="1:10" x14ac:dyDescent="0.25">
      <c r="A21" s="1"/>
      <c r="B21" s="1">
        <v>560</v>
      </c>
      <c r="C21" s="23" t="s">
        <v>65</v>
      </c>
      <c r="D21" s="5">
        <v>1.8680555555555554E-2</v>
      </c>
      <c r="E21" s="22">
        <f t="shared" si="0"/>
        <v>5.1967592592592586E-3</v>
      </c>
      <c r="F21" s="28">
        <f t="shared" si="1"/>
        <v>3.4722222222224181E-5</v>
      </c>
      <c r="H21" s="10" t="s">
        <v>102</v>
      </c>
      <c r="I21" s="25">
        <v>1.8449074074074073E-2</v>
      </c>
    </row>
    <row r="22" spans="1:10" x14ac:dyDescent="0.25">
      <c r="A22" s="1"/>
      <c r="B22" s="1">
        <v>556</v>
      </c>
      <c r="C22" s="23" t="s">
        <v>64</v>
      </c>
      <c r="D22" s="5">
        <v>1.8587962962962962E-2</v>
      </c>
      <c r="E22" s="22">
        <f t="shared" si="0"/>
        <v>5.2893518518518506E-3</v>
      </c>
      <c r="F22" s="28">
        <f t="shared" si="1"/>
        <v>9.2592592592592032E-5</v>
      </c>
      <c r="H22" s="10" t="s">
        <v>110</v>
      </c>
      <c r="I22" s="25">
        <v>1.8796296296296297E-2</v>
      </c>
    </row>
    <row r="23" spans="1:10" x14ac:dyDescent="0.25">
      <c r="A23" s="1"/>
      <c r="B23" s="1">
        <v>548</v>
      </c>
      <c r="C23" s="23" t="s">
        <v>63</v>
      </c>
      <c r="D23" s="5">
        <v>1.8576388888888889E-2</v>
      </c>
      <c r="E23" s="22">
        <f t="shared" si="0"/>
        <v>5.3009259259259242E-3</v>
      </c>
      <c r="F23" s="28">
        <f t="shared" si="1"/>
        <v>1.157407407407357E-5</v>
      </c>
      <c r="H23" s="10" t="s">
        <v>85</v>
      </c>
      <c r="I23" s="25">
        <v>1.8935185185185183E-2</v>
      </c>
    </row>
    <row r="24" spans="1:10" x14ac:dyDescent="0.25">
      <c r="A24" s="1"/>
      <c r="B24" s="1"/>
      <c r="C24" s="23" t="s">
        <v>102</v>
      </c>
      <c r="D24" s="5">
        <v>1.8449074074074073E-2</v>
      </c>
      <c r="E24" s="22">
        <f t="shared" si="0"/>
        <v>5.4282407407407404E-3</v>
      </c>
      <c r="F24" s="28">
        <f t="shared" si="1"/>
        <v>1.2731481481481621E-4</v>
      </c>
      <c r="H24" s="10" t="s">
        <v>89</v>
      </c>
      <c r="I24" s="25">
        <v>2.0046296296296295E-2</v>
      </c>
      <c r="J24" t="s">
        <v>90</v>
      </c>
    </row>
    <row r="25" spans="1:10" x14ac:dyDescent="0.25">
      <c r="A25" s="1"/>
      <c r="B25" s="1">
        <v>543</v>
      </c>
      <c r="C25" s="23" t="s">
        <v>61</v>
      </c>
      <c r="D25" s="5">
        <v>1.8379629629629628E-2</v>
      </c>
      <c r="E25" s="22">
        <f t="shared" si="0"/>
        <v>5.4976851851851853E-3</v>
      </c>
      <c r="F25" s="28">
        <f t="shared" si="1"/>
        <v>6.9444444444444892E-5</v>
      </c>
      <c r="H25" s="10" t="s">
        <v>98</v>
      </c>
      <c r="I25" s="25">
        <v>2.1087962962962961E-2</v>
      </c>
    </row>
    <row r="26" spans="1:10" x14ac:dyDescent="0.25">
      <c r="A26" s="5">
        <v>1.818287037037037E-2</v>
      </c>
      <c r="B26" s="1"/>
      <c r="C26" s="23" t="s">
        <v>120</v>
      </c>
      <c r="D26" s="5">
        <v>1.7800925925925925E-2</v>
      </c>
      <c r="E26" s="22">
        <f t="shared" si="0"/>
        <v>6.0763888888888881E-3</v>
      </c>
      <c r="F26" s="28">
        <f t="shared" si="1"/>
        <v>5.787037037037028E-4</v>
      </c>
      <c r="G26" t="s">
        <v>121</v>
      </c>
      <c r="H26" s="10" t="s">
        <v>86</v>
      </c>
      <c r="I26" s="25">
        <v>2.1979166666666664E-2</v>
      </c>
    </row>
    <row r="27" spans="1:10" x14ac:dyDescent="0.25">
      <c r="A27" s="1"/>
      <c r="B27" s="1">
        <v>527</v>
      </c>
      <c r="C27" s="23" t="s">
        <v>60</v>
      </c>
      <c r="D27" s="5">
        <v>1.7800925925925925E-2</v>
      </c>
      <c r="E27" s="22">
        <f t="shared" si="0"/>
        <v>6.0763888888888881E-3</v>
      </c>
      <c r="F27" s="28">
        <f t="shared" si="1"/>
        <v>0</v>
      </c>
      <c r="H27" s="10" t="s">
        <v>96</v>
      </c>
      <c r="I27" s="25">
        <v>1.7199074074074071E-2</v>
      </c>
      <c r="J27" t="s">
        <v>115</v>
      </c>
    </row>
    <row r="28" spans="1:10" x14ac:dyDescent="0.25">
      <c r="A28" s="1"/>
      <c r="B28" s="1"/>
      <c r="C28" s="23" t="s">
        <v>92</v>
      </c>
      <c r="D28" s="5">
        <v>1.7754629629629631E-2</v>
      </c>
      <c r="E28" s="22">
        <f t="shared" si="0"/>
        <v>6.1226851851851824E-3</v>
      </c>
      <c r="F28" s="28">
        <f t="shared" si="1"/>
        <v>4.6296296296294281E-5</v>
      </c>
      <c r="H28" s="10" t="s">
        <v>118</v>
      </c>
      <c r="I28" s="25">
        <v>1.6064814814814813E-2</v>
      </c>
    </row>
    <row r="29" spans="1:10" x14ac:dyDescent="0.25">
      <c r="A29" s="1"/>
      <c r="B29" s="1"/>
      <c r="C29" s="23" t="s">
        <v>114</v>
      </c>
      <c r="D29" s="5">
        <v>1.7465277777777777E-2</v>
      </c>
      <c r="E29" s="22">
        <f t="shared" si="0"/>
        <v>6.4120370370370355E-3</v>
      </c>
      <c r="F29" s="28">
        <f t="shared" si="1"/>
        <v>2.8935185185185314E-4</v>
      </c>
    </row>
    <row r="30" spans="1:10" x14ac:dyDescent="0.25">
      <c r="A30" s="1"/>
      <c r="B30" s="1">
        <v>555</v>
      </c>
      <c r="C30" s="23" t="s">
        <v>59</v>
      </c>
      <c r="D30" s="5">
        <v>1.7314814814814814E-2</v>
      </c>
      <c r="E30" s="22">
        <f t="shared" si="0"/>
        <v>6.5624999999999989E-3</v>
      </c>
      <c r="F30" s="28">
        <f t="shared" si="1"/>
        <v>1.5046296296296335E-4</v>
      </c>
    </row>
    <row r="31" spans="1:10" x14ac:dyDescent="0.25">
      <c r="A31" s="1"/>
      <c r="B31" s="1">
        <v>530</v>
      </c>
      <c r="C31" s="23" t="s">
        <v>58</v>
      </c>
      <c r="D31" s="5">
        <v>1.7222222222222222E-2</v>
      </c>
      <c r="E31" s="22">
        <f t="shared" si="0"/>
        <v>6.6550925925925909E-3</v>
      </c>
      <c r="F31" s="28">
        <f t="shared" si="1"/>
        <v>9.2592592592592032E-5</v>
      </c>
    </row>
    <row r="32" spans="1:10" x14ac:dyDescent="0.25">
      <c r="A32" s="1"/>
      <c r="B32" s="1">
        <v>523</v>
      </c>
      <c r="C32" s="23" t="s">
        <v>57</v>
      </c>
      <c r="D32" s="5">
        <v>1.7199074074074071E-2</v>
      </c>
      <c r="E32" s="22">
        <f t="shared" si="0"/>
        <v>6.6782407407407415E-3</v>
      </c>
      <c r="F32" s="28">
        <f t="shared" si="1"/>
        <v>2.314814814815061E-5</v>
      </c>
    </row>
    <row r="33" spans="1:6" x14ac:dyDescent="0.25">
      <c r="A33" s="1"/>
      <c r="B33" s="1"/>
      <c r="C33" s="23" t="s">
        <v>96</v>
      </c>
      <c r="D33" s="5">
        <v>1.7199074074074071E-2</v>
      </c>
      <c r="E33" s="22">
        <f t="shared" si="0"/>
        <v>6.6782407407407415E-3</v>
      </c>
      <c r="F33" s="28">
        <f t="shared" si="1"/>
        <v>0</v>
      </c>
    </row>
    <row r="34" spans="1:6" x14ac:dyDescent="0.25">
      <c r="A34" s="1"/>
      <c r="B34" s="1">
        <v>536</v>
      </c>
      <c r="C34" s="23" t="s">
        <v>56</v>
      </c>
      <c r="D34" s="5">
        <v>1.7141203703703704E-2</v>
      </c>
      <c r="E34" s="22">
        <f t="shared" si="0"/>
        <v>6.7361111111111094E-3</v>
      </c>
      <c r="F34" s="28">
        <f t="shared" si="1"/>
        <v>5.7870370370367852E-5</v>
      </c>
    </row>
    <row r="35" spans="1:6" x14ac:dyDescent="0.25">
      <c r="A35" s="1"/>
      <c r="B35" s="1">
        <v>554</v>
      </c>
      <c r="C35" s="23" t="s">
        <v>55</v>
      </c>
      <c r="D35" s="5">
        <v>1.7094907407407409E-2</v>
      </c>
      <c r="E35" s="22">
        <f t="shared" si="0"/>
        <v>6.7824074074074037E-3</v>
      </c>
      <c r="F35" s="28">
        <f t="shared" si="1"/>
        <v>4.6296296296294281E-5</v>
      </c>
    </row>
    <row r="36" spans="1:6" x14ac:dyDescent="0.25">
      <c r="A36" s="1"/>
      <c r="B36" s="1">
        <v>524</v>
      </c>
      <c r="C36" s="23" t="s">
        <v>54</v>
      </c>
      <c r="D36" s="5">
        <v>1.7025462962962961E-2</v>
      </c>
      <c r="E36" s="22">
        <f t="shared" si="0"/>
        <v>6.851851851851852E-3</v>
      </c>
      <c r="F36" s="28">
        <f t="shared" si="1"/>
        <v>6.9444444444448361E-5</v>
      </c>
    </row>
    <row r="37" spans="1:6" x14ac:dyDescent="0.25">
      <c r="A37" s="1"/>
      <c r="B37" s="1">
        <v>519</v>
      </c>
      <c r="C37" s="23" t="s">
        <v>53</v>
      </c>
      <c r="D37" s="5">
        <v>1.6944444444444443E-2</v>
      </c>
      <c r="E37" s="22">
        <f t="shared" ref="E37:E69" si="2">SUM(D$2-D37)</f>
        <v>6.9328703703703705E-3</v>
      </c>
      <c r="F37" s="28">
        <f t="shared" si="1"/>
        <v>8.1018518518518462E-5</v>
      </c>
    </row>
    <row r="38" spans="1:6" x14ac:dyDescent="0.25">
      <c r="A38" s="1"/>
      <c r="B38" s="1"/>
      <c r="C38" s="23" t="s">
        <v>99</v>
      </c>
      <c r="D38" s="5">
        <v>1.6921296296296299E-2</v>
      </c>
      <c r="E38" s="22">
        <f t="shared" si="2"/>
        <v>6.9560185185185142E-3</v>
      </c>
      <c r="F38" s="28">
        <f t="shared" si="1"/>
        <v>2.3148148148143671E-5</v>
      </c>
    </row>
    <row r="39" spans="1:6" x14ac:dyDescent="0.25">
      <c r="A39" s="1"/>
      <c r="B39" s="1">
        <v>544</v>
      </c>
      <c r="C39" s="23" t="s">
        <v>51</v>
      </c>
      <c r="D39" s="5">
        <v>1.6747685185185185E-2</v>
      </c>
      <c r="E39" s="22">
        <f t="shared" si="2"/>
        <v>7.1296296296296281E-3</v>
      </c>
      <c r="F39" s="28">
        <f t="shared" si="1"/>
        <v>1.7361111111111396E-4</v>
      </c>
    </row>
    <row r="40" spans="1:6" x14ac:dyDescent="0.25">
      <c r="A40" s="1"/>
      <c r="B40" s="1">
        <v>513</v>
      </c>
      <c r="C40" s="23" t="s">
        <v>50</v>
      </c>
      <c r="D40" s="5">
        <v>1.6712962962962961E-2</v>
      </c>
      <c r="E40" s="22">
        <f t="shared" si="2"/>
        <v>7.1643518518518523E-3</v>
      </c>
      <c r="F40" s="28">
        <f t="shared" si="1"/>
        <v>3.4722222222224181E-5</v>
      </c>
    </row>
    <row r="41" spans="1:6" x14ac:dyDescent="0.25">
      <c r="A41" s="1"/>
      <c r="B41" s="1">
        <v>520</v>
      </c>
      <c r="C41" s="23" t="s">
        <v>49</v>
      </c>
      <c r="D41" s="5">
        <v>1.6701388888888887E-2</v>
      </c>
      <c r="E41" s="22">
        <f t="shared" si="2"/>
        <v>7.1759259259259259E-3</v>
      </c>
      <c r="F41" s="28">
        <f t="shared" si="1"/>
        <v>1.157407407407357E-5</v>
      </c>
    </row>
    <row r="42" spans="1:6" x14ac:dyDescent="0.25">
      <c r="A42" s="1"/>
      <c r="B42" s="1">
        <v>552</v>
      </c>
      <c r="C42" s="23" t="s">
        <v>48</v>
      </c>
      <c r="D42" s="5">
        <v>1.6608796296296299E-2</v>
      </c>
      <c r="E42" s="22">
        <f t="shared" si="2"/>
        <v>7.2685185185185144E-3</v>
      </c>
      <c r="F42" s="28">
        <f t="shared" si="1"/>
        <v>9.2592592592588563E-5</v>
      </c>
    </row>
    <row r="43" spans="1:6" x14ac:dyDescent="0.25">
      <c r="A43" s="1"/>
      <c r="B43" s="1"/>
      <c r="C43" s="23" t="s">
        <v>88</v>
      </c>
      <c r="D43" s="5">
        <v>1.6597222222222222E-2</v>
      </c>
      <c r="E43" s="22">
        <f t="shared" si="2"/>
        <v>7.2800925925925915E-3</v>
      </c>
      <c r="F43" s="28">
        <f t="shared" si="1"/>
        <v>1.157407407407704E-5</v>
      </c>
    </row>
    <row r="44" spans="1:6" x14ac:dyDescent="0.25">
      <c r="A44" s="1"/>
      <c r="B44" s="1">
        <v>516</v>
      </c>
      <c r="C44" s="23" t="s">
        <v>47</v>
      </c>
      <c r="D44" s="5">
        <v>1.6574074074074074E-2</v>
      </c>
      <c r="E44" s="22">
        <f t="shared" si="2"/>
        <v>7.3032407407407386E-3</v>
      </c>
      <c r="F44" s="28">
        <f t="shared" si="1"/>
        <v>2.3148148148147141E-5</v>
      </c>
    </row>
    <row r="45" spans="1:6" x14ac:dyDescent="0.25">
      <c r="A45" s="1"/>
      <c r="B45" s="1"/>
      <c r="C45" s="23" t="s">
        <v>101</v>
      </c>
      <c r="D45" s="5">
        <v>1.6435185185185188E-2</v>
      </c>
      <c r="E45" s="22">
        <f t="shared" si="2"/>
        <v>7.4421296296296249E-3</v>
      </c>
      <c r="F45" s="28">
        <f t="shared" si="1"/>
        <v>1.3888888888888631E-4</v>
      </c>
    </row>
    <row r="46" spans="1:6" x14ac:dyDescent="0.25">
      <c r="A46" s="1"/>
      <c r="B46" s="1">
        <v>511</v>
      </c>
      <c r="C46" s="23" t="s">
        <v>46</v>
      </c>
      <c r="D46" s="5">
        <v>1.6307870370370372E-2</v>
      </c>
      <c r="E46" s="22">
        <f t="shared" si="2"/>
        <v>7.5694444444444411E-3</v>
      </c>
      <c r="F46" s="28">
        <f t="shared" si="1"/>
        <v>1.2731481481481621E-4</v>
      </c>
    </row>
    <row r="47" spans="1:6" x14ac:dyDescent="0.25">
      <c r="A47" s="1"/>
      <c r="B47" s="1">
        <v>547</v>
      </c>
      <c r="C47" s="23" t="s">
        <v>45</v>
      </c>
      <c r="D47" s="5">
        <v>1.6249999999999997E-2</v>
      </c>
      <c r="E47" s="22">
        <f t="shared" si="2"/>
        <v>7.6273148148148159E-3</v>
      </c>
      <c r="F47" s="28">
        <f t="shared" si="1"/>
        <v>5.7870370370374791E-5</v>
      </c>
    </row>
    <row r="48" spans="1:6" x14ac:dyDescent="0.25">
      <c r="A48" s="1"/>
      <c r="B48" s="1"/>
      <c r="C48" s="23" t="s">
        <v>108</v>
      </c>
      <c r="D48" s="5">
        <v>1.6238425925925924E-2</v>
      </c>
      <c r="E48" s="22">
        <f t="shared" si="2"/>
        <v>7.6388888888888895E-3</v>
      </c>
      <c r="F48" s="28">
        <f t="shared" si="1"/>
        <v>1.157407407407357E-5</v>
      </c>
    </row>
    <row r="49" spans="1:6" x14ac:dyDescent="0.25">
      <c r="A49" s="1"/>
      <c r="B49" s="1">
        <v>502</v>
      </c>
      <c r="C49" s="23" t="s">
        <v>44</v>
      </c>
      <c r="D49" s="5">
        <v>1.622685185185185E-2</v>
      </c>
      <c r="E49" s="22">
        <f t="shared" si="2"/>
        <v>7.6504629629629631E-3</v>
      </c>
      <c r="F49" s="28">
        <f t="shared" si="1"/>
        <v>1.157407407407357E-5</v>
      </c>
    </row>
    <row r="50" spans="1:6" x14ac:dyDescent="0.25">
      <c r="A50" s="1"/>
      <c r="B50" s="1">
        <v>542</v>
      </c>
      <c r="C50" s="23" t="s">
        <v>43</v>
      </c>
      <c r="D50" s="5">
        <v>1.6168981481481482E-2</v>
      </c>
      <c r="E50" s="22">
        <f t="shared" si="2"/>
        <v>7.7083333333333309E-3</v>
      </c>
      <c r="F50" s="28">
        <f t="shared" si="1"/>
        <v>5.7870370370367852E-5</v>
      </c>
    </row>
    <row r="51" spans="1:6" x14ac:dyDescent="0.25">
      <c r="A51" s="1"/>
      <c r="B51" s="1"/>
      <c r="C51" s="23" t="s">
        <v>95</v>
      </c>
      <c r="D51" s="5">
        <v>1.6145833333333335E-2</v>
      </c>
      <c r="E51" s="22">
        <f t="shared" si="2"/>
        <v>7.7314814814814781E-3</v>
      </c>
      <c r="F51" s="28">
        <f t="shared" si="1"/>
        <v>2.3148148148147141E-5</v>
      </c>
    </row>
    <row r="52" spans="1:6" x14ac:dyDescent="0.25">
      <c r="A52" s="1"/>
      <c r="B52" s="1">
        <v>518</v>
      </c>
      <c r="C52" s="23" t="s">
        <v>42</v>
      </c>
      <c r="D52" s="5">
        <v>1.6111111111111111E-2</v>
      </c>
      <c r="E52" s="22">
        <f t="shared" si="2"/>
        <v>7.7662037037037022E-3</v>
      </c>
      <c r="F52" s="28">
        <f t="shared" si="1"/>
        <v>3.4722222222224181E-5</v>
      </c>
    </row>
    <row r="53" spans="1:6" x14ac:dyDescent="0.25">
      <c r="A53" s="1"/>
      <c r="B53" s="1">
        <v>505</v>
      </c>
      <c r="C53" s="23" t="s">
        <v>41</v>
      </c>
      <c r="D53" s="5">
        <v>1.6076388888888887E-2</v>
      </c>
      <c r="E53" s="22">
        <f t="shared" si="2"/>
        <v>7.8009259259259264E-3</v>
      </c>
      <c r="F53" s="28">
        <v>0</v>
      </c>
    </row>
    <row r="54" spans="1:6" x14ac:dyDescent="0.25">
      <c r="A54" s="1"/>
      <c r="B54" s="1"/>
      <c r="C54" s="23" t="s">
        <v>118</v>
      </c>
      <c r="D54" s="5">
        <v>1.6064814814814813E-2</v>
      </c>
      <c r="E54" s="22">
        <f t="shared" si="2"/>
        <v>7.8125E-3</v>
      </c>
      <c r="F54" s="28">
        <f t="shared" si="1"/>
        <v>1.157407407407357E-5</v>
      </c>
    </row>
    <row r="55" spans="1:6" x14ac:dyDescent="0.25">
      <c r="A55" s="1"/>
      <c r="B55" s="1">
        <v>541</v>
      </c>
      <c r="C55" s="23" t="s">
        <v>40</v>
      </c>
      <c r="D55" s="5">
        <v>1.6006944444444445E-2</v>
      </c>
      <c r="E55" s="22">
        <f t="shared" si="2"/>
        <v>7.8703703703703679E-3</v>
      </c>
      <c r="F55" s="28">
        <f t="shared" si="1"/>
        <v>5.7870370370367852E-5</v>
      </c>
    </row>
    <row r="56" spans="1:6" x14ac:dyDescent="0.25">
      <c r="A56" s="1"/>
      <c r="B56" s="1">
        <v>534</v>
      </c>
      <c r="C56" s="23" t="s">
        <v>38</v>
      </c>
      <c r="D56" s="5">
        <v>1.5972222222222224E-2</v>
      </c>
      <c r="E56" s="22">
        <f t="shared" si="2"/>
        <v>7.9050925925925886E-3</v>
      </c>
      <c r="F56" s="28">
        <f t="shared" si="1"/>
        <v>3.4722222222220711E-5</v>
      </c>
    </row>
    <row r="57" spans="1:6" x14ac:dyDescent="0.25">
      <c r="A57" s="1"/>
      <c r="B57" s="1">
        <v>508</v>
      </c>
      <c r="C57" s="23" t="s">
        <v>37</v>
      </c>
      <c r="D57" s="5">
        <v>1.5891203703703703E-2</v>
      </c>
      <c r="E57" s="22">
        <f t="shared" si="2"/>
        <v>7.9861111111111105E-3</v>
      </c>
      <c r="F57" s="28">
        <f t="shared" si="1"/>
        <v>8.1018518518521931E-5</v>
      </c>
    </row>
    <row r="58" spans="1:6" x14ac:dyDescent="0.25">
      <c r="A58" s="1"/>
      <c r="B58" s="1">
        <v>504</v>
      </c>
      <c r="C58" s="23" t="s">
        <v>36</v>
      </c>
      <c r="D58" s="5">
        <v>1.5763888888888886E-2</v>
      </c>
      <c r="E58" s="22">
        <f t="shared" si="2"/>
        <v>8.1134259259259267E-3</v>
      </c>
      <c r="F58" s="28">
        <f t="shared" si="1"/>
        <v>1.2731481481481621E-4</v>
      </c>
    </row>
    <row r="59" spans="1:6" x14ac:dyDescent="0.25">
      <c r="A59" s="1"/>
      <c r="B59" s="1"/>
      <c r="C59" s="23" t="s">
        <v>94</v>
      </c>
      <c r="D59" s="5">
        <v>1.5752314814814813E-2</v>
      </c>
      <c r="E59" s="22">
        <f t="shared" si="2"/>
        <v>8.1250000000000003E-3</v>
      </c>
      <c r="F59" s="28">
        <f t="shared" si="1"/>
        <v>1.157407407407357E-5</v>
      </c>
    </row>
    <row r="60" spans="1:6" x14ac:dyDescent="0.25">
      <c r="A60" s="1"/>
      <c r="B60" s="1">
        <v>512</v>
      </c>
      <c r="C60" s="23" t="s">
        <v>35</v>
      </c>
      <c r="D60" s="5">
        <v>1.5706018518518518E-2</v>
      </c>
      <c r="E60" s="22">
        <f t="shared" si="2"/>
        <v>8.1712962962962946E-3</v>
      </c>
      <c r="F60" s="28">
        <f t="shared" si="1"/>
        <v>4.6296296296294281E-5</v>
      </c>
    </row>
    <row r="61" spans="1:6" x14ac:dyDescent="0.25">
      <c r="A61" s="1"/>
      <c r="B61" s="1">
        <v>535</v>
      </c>
      <c r="C61" s="23" t="s">
        <v>34</v>
      </c>
      <c r="D61" s="5">
        <v>1.5682870370370371E-2</v>
      </c>
      <c r="E61" s="22">
        <f t="shared" si="2"/>
        <v>8.1944444444444417E-3</v>
      </c>
      <c r="F61" s="28">
        <f t="shared" si="1"/>
        <v>2.3148148148147141E-5</v>
      </c>
    </row>
    <row r="62" spans="1:6" x14ac:dyDescent="0.25">
      <c r="A62" s="1"/>
      <c r="B62" s="1">
        <v>537</v>
      </c>
      <c r="C62" s="23" t="s">
        <v>84</v>
      </c>
      <c r="D62" s="5">
        <v>1.5671296296296298E-2</v>
      </c>
      <c r="E62" s="22">
        <f t="shared" si="2"/>
        <v>8.2060185185185153E-3</v>
      </c>
      <c r="F62" s="28">
        <f t="shared" si="1"/>
        <v>1.157407407407357E-5</v>
      </c>
    </row>
    <row r="63" spans="1:6" x14ac:dyDescent="0.25">
      <c r="A63" s="1"/>
      <c r="B63" s="1">
        <v>531</v>
      </c>
      <c r="C63" s="23" t="s">
        <v>31</v>
      </c>
      <c r="D63" s="5">
        <v>1.5509259259259257E-2</v>
      </c>
      <c r="E63" s="22">
        <f t="shared" si="2"/>
        <v>8.3680555555555557E-3</v>
      </c>
      <c r="F63" s="28">
        <f t="shared" si="1"/>
        <v>1.6203703703704039E-4</v>
      </c>
    </row>
    <row r="64" spans="1:6" x14ac:dyDescent="0.25">
      <c r="A64" s="1"/>
      <c r="B64" s="1">
        <v>545</v>
      </c>
      <c r="C64" s="23" t="s">
        <v>30</v>
      </c>
      <c r="D64" s="5">
        <v>1.5370370370370369E-2</v>
      </c>
      <c r="E64" s="22">
        <f t="shared" si="2"/>
        <v>8.5069444444444437E-3</v>
      </c>
      <c r="F64" s="28">
        <f t="shared" si="1"/>
        <v>1.3888888888888805E-4</v>
      </c>
    </row>
    <row r="65" spans="1:6" x14ac:dyDescent="0.25">
      <c r="A65" s="1"/>
      <c r="B65" s="1"/>
      <c r="C65" s="23" t="s">
        <v>104</v>
      </c>
      <c r="D65" s="5">
        <v>1.5324074074074073E-2</v>
      </c>
      <c r="E65" s="22">
        <f t="shared" si="2"/>
        <v>8.5532407407407397E-3</v>
      </c>
      <c r="F65" s="28">
        <f t="shared" si="1"/>
        <v>4.6296296296296016E-5</v>
      </c>
    </row>
    <row r="66" spans="1:6" x14ac:dyDescent="0.25">
      <c r="A66" s="1"/>
      <c r="B66" s="1"/>
      <c r="C66" s="23" t="s">
        <v>100</v>
      </c>
      <c r="D66" s="5">
        <v>1.5231481481481483E-2</v>
      </c>
      <c r="E66" s="22">
        <f t="shared" si="2"/>
        <v>8.64583333333333E-3</v>
      </c>
      <c r="F66" s="28">
        <f t="shared" si="1"/>
        <v>9.2592592592590298E-5</v>
      </c>
    </row>
    <row r="67" spans="1:6" ht="14.25" customHeight="1" x14ac:dyDescent="0.25">
      <c r="A67" s="1"/>
      <c r="B67" s="1">
        <v>503</v>
      </c>
      <c r="C67" s="23" t="s">
        <v>28</v>
      </c>
      <c r="D67" s="5">
        <v>1.5196759259259259E-2</v>
      </c>
      <c r="E67" s="22">
        <f t="shared" si="2"/>
        <v>8.6805555555555542E-3</v>
      </c>
      <c r="F67" s="28">
        <f t="shared" si="1"/>
        <v>3.4722222222224181E-5</v>
      </c>
    </row>
    <row r="68" spans="1:6" x14ac:dyDescent="0.25">
      <c r="A68" s="1"/>
      <c r="B68" s="1">
        <v>532</v>
      </c>
      <c r="C68" s="23" t="s">
        <v>83</v>
      </c>
      <c r="D68" s="5">
        <v>1.5162037037037036E-2</v>
      </c>
      <c r="E68" s="22">
        <f t="shared" si="2"/>
        <v>8.7152777777777767E-3</v>
      </c>
      <c r="F68" s="28">
        <f t="shared" si="1"/>
        <v>3.4722222222222446E-5</v>
      </c>
    </row>
    <row r="69" spans="1:6" x14ac:dyDescent="0.25">
      <c r="A69" s="1"/>
      <c r="B69" s="1"/>
      <c r="C69" s="23" t="s">
        <v>112</v>
      </c>
      <c r="D69" s="5">
        <v>1.5150462962962963E-2</v>
      </c>
      <c r="E69" s="22">
        <f t="shared" si="2"/>
        <v>8.7268518518518502E-3</v>
      </c>
      <c r="F69" s="28">
        <f t="shared" si="1"/>
        <v>1.157407407407357E-5</v>
      </c>
    </row>
    <row r="70" spans="1:6" x14ac:dyDescent="0.25">
      <c r="A70" s="1"/>
      <c r="B70" s="1"/>
      <c r="C70" s="23" t="s">
        <v>103</v>
      </c>
      <c r="D70" s="5">
        <v>1.5057870370370369E-2</v>
      </c>
      <c r="E70" s="22">
        <f t="shared" ref="E70:E90" si="3">SUM(D$2-D70)</f>
        <v>8.819444444444444E-3</v>
      </c>
      <c r="F70" s="28">
        <f t="shared" si="1"/>
        <v>9.2592592592593767E-5</v>
      </c>
    </row>
    <row r="71" spans="1:6" x14ac:dyDescent="0.25">
      <c r="A71" s="1"/>
      <c r="B71" s="1">
        <v>540</v>
      </c>
      <c r="C71" s="23" t="s">
        <v>26</v>
      </c>
      <c r="D71" s="5">
        <v>1.4976851851851852E-2</v>
      </c>
      <c r="E71" s="22">
        <f t="shared" si="3"/>
        <v>8.9004629629629607E-3</v>
      </c>
      <c r="F71" s="28">
        <f t="shared" si="1"/>
        <v>8.1018518518516727E-5</v>
      </c>
    </row>
    <row r="72" spans="1:6" x14ac:dyDescent="0.25">
      <c r="A72" s="1"/>
      <c r="B72" s="1">
        <v>509</v>
      </c>
      <c r="C72" s="23" t="s">
        <v>25</v>
      </c>
      <c r="D72" s="5">
        <v>1.4837962962962963E-2</v>
      </c>
      <c r="E72" s="22">
        <f t="shared" si="3"/>
        <v>9.0393518518518505E-3</v>
      </c>
      <c r="F72" s="28">
        <f t="shared" si="1"/>
        <v>1.3888888888888978E-4</v>
      </c>
    </row>
    <row r="73" spans="1:6" x14ac:dyDescent="0.25">
      <c r="A73" s="1"/>
      <c r="B73" s="1"/>
      <c r="C73" s="23" t="s">
        <v>97</v>
      </c>
      <c r="D73" s="5">
        <v>1.4687499999999999E-2</v>
      </c>
      <c r="E73" s="22">
        <f t="shared" si="3"/>
        <v>9.1898148148148139E-3</v>
      </c>
      <c r="F73" s="28">
        <f t="shared" ref="F73:F90" si="4">E73-E72</f>
        <v>1.5046296296296335E-4</v>
      </c>
    </row>
    <row r="74" spans="1:6" x14ac:dyDescent="0.25">
      <c r="A74" s="1"/>
      <c r="B74" s="1">
        <v>522</v>
      </c>
      <c r="C74" s="23" t="s">
        <v>23</v>
      </c>
      <c r="D74" s="5">
        <v>1.4652777777777778E-2</v>
      </c>
      <c r="E74" s="22">
        <f t="shared" si="3"/>
        <v>9.2245370370370346E-3</v>
      </c>
      <c r="F74" s="28">
        <f t="shared" si="4"/>
        <v>3.4722222222220711E-5</v>
      </c>
    </row>
    <row r="75" spans="1:6" x14ac:dyDescent="0.25">
      <c r="A75" s="1"/>
      <c r="B75" s="1"/>
      <c r="C75" s="23" t="s">
        <v>105</v>
      </c>
      <c r="D75" s="5">
        <v>1.4560185185185183E-2</v>
      </c>
      <c r="E75" s="22">
        <f t="shared" si="3"/>
        <v>9.3171296296296301E-3</v>
      </c>
      <c r="F75" s="28">
        <f t="shared" si="4"/>
        <v>9.2592592592595502E-5</v>
      </c>
    </row>
    <row r="76" spans="1:6" x14ac:dyDescent="0.25">
      <c r="A76" s="1"/>
      <c r="B76" s="1"/>
      <c r="C76" s="23" t="s">
        <v>87</v>
      </c>
      <c r="D76" s="5">
        <v>1.4444444444444446E-2</v>
      </c>
      <c r="E76" s="22">
        <f t="shared" si="3"/>
        <v>9.4328703703703675E-3</v>
      </c>
      <c r="F76" s="28">
        <f t="shared" si="4"/>
        <v>1.1574074074073744E-4</v>
      </c>
    </row>
    <row r="77" spans="1:6" x14ac:dyDescent="0.25">
      <c r="A77" s="1"/>
      <c r="B77" s="1"/>
      <c r="C77" s="23" t="s">
        <v>91</v>
      </c>
      <c r="D77" s="5">
        <v>1.4409722222222221E-2</v>
      </c>
      <c r="E77" s="22">
        <f t="shared" si="3"/>
        <v>9.4675925925925917E-3</v>
      </c>
      <c r="F77" s="28">
        <f t="shared" si="4"/>
        <v>3.4722222222224181E-5</v>
      </c>
    </row>
    <row r="78" spans="1:6" x14ac:dyDescent="0.25">
      <c r="A78" s="1"/>
      <c r="B78" s="1">
        <v>551</v>
      </c>
      <c r="C78" s="23" t="s">
        <v>21</v>
      </c>
      <c r="D78" s="5">
        <v>1.4085648148148151E-2</v>
      </c>
      <c r="E78" s="22">
        <f t="shared" si="3"/>
        <v>9.7916666666666621E-3</v>
      </c>
      <c r="F78" s="28">
        <f t="shared" si="4"/>
        <v>3.2407407407407038E-4</v>
      </c>
    </row>
    <row r="79" spans="1:6" x14ac:dyDescent="0.25">
      <c r="A79" s="1"/>
      <c r="B79" s="1">
        <v>507</v>
      </c>
      <c r="C79" s="23" t="s">
        <v>19</v>
      </c>
      <c r="D79" s="5">
        <v>1.3958333333333335E-2</v>
      </c>
      <c r="E79" s="22">
        <f t="shared" si="3"/>
        <v>9.9189814814814783E-3</v>
      </c>
      <c r="F79" s="28">
        <f t="shared" si="4"/>
        <v>1.2731481481481621E-4</v>
      </c>
    </row>
    <row r="80" spans="1:6" x14ac:dyDescent="0.25">
      <c r="A80" s="1"/>
      <c r="B80" s="1"/>
      <c r="C80" s="23" t="s">
        <v>106</v>
      </c>
      <c r="D80" s="5">
        <v>1.3842592592592594E-2</v>
      </c>
      <c r="E80" s="22">
        <f t="shared" si="3"/>
        <v>1.0034722222222219E-2</v>
      </c>
      <c r="F80" s="28">
        <f t="shared" si="4"/>
        <v>1.1574074074074091E-4</v>
      </c>
    </row>
    <row r="81" spans="1:6" x14ac:dyDescent="0.25">
      <c r="A81" s="1"/>
      <c r="B81" s="1">
        <v>517</v>
      </c>
      <c r="C81" s="23" t="s">
        <v>17</v>
      </c>
      <c r="D81" s="5">
        <v>1.3819444444444445E-2</v>
      </c>
      <c r="E81" s="22">
        <f t="shared" si="3"/>
        <v>1.0057870370370368E-2</v>
      </c>
      <c r="F81" s="28">
        <f t="shared" si="4"/>
        <v>2.3148148148148875E-5</v>
      </c>
    </row>
    <row r="82" spans="1:6" x14ac:dyDescent="0.25">
      <c r="A82" s="1"/>
      <c r="B82" s="1">
        <v>558</v>
      </c>
      <c r="C82" s="23" t="s">
        <v>16</v>
      </c>
      <c r="D82" s="5">
        <v>1.3773148148148147E-2</v>
      </c>
      <c r="E82" s="22">
        <f t="shared" si="3"/>
        <v>1.0104166666666666E-2</v>
      </c>
      <c r="F82" s="28">
        <f t="shared" si="4"/>
        <v>4.6296296296297751E-5</v>
      </c>
    </row>
    <row r="83" spans="1:6" x14ac:dyDescent="0.25">
      <c r="A83" s="1"/>
      <c r="B83" s="1">
        <v>506</v>
      </c>
      <c r="C83" s="23" t="s">
        <v>14</v>
      </c>
      <c r="D83" s="5">
        <v>1.3495370370370371E-2</v>
      </c>
      <c r="E83" s="22">
        <f t="shared" si="3"/>
        <v>1.0381944444444442E-2</v>
      </c>
      <c r="F83" s="28">
        <f t="shared" si="4"/>
        <v>2.777777777777761E-4</v>
      </c>
    </row>
    <row r="84" spans="1:6" x14ac:dyDescent="0.25">
      <c r="A84" s="1"/>
      <c r="B84" s="1">
        <v>549</v>
      </c>
      <c r="C84" s="23" t="s">
        <v>13</v>
      </c>
      <c r="D84" s="5">
        <v>1.3344907407407408E-2</v>
      </c>
      <c r="E84" s="22">
        <f t="shared" si="3"/>
        <v>1.0532407407407405E-2</v>
      </c>
      <c r="F84" s="28">
        <f t="shared" si="4"/>
        <v>1.5046296296296335E-4</v>
      </c>
    </row>
    <row r="85" spans="1:6" x14ac:dyDescent="0.25">
      <c r="A85" s="1"/>
      <c r="B85" s="1"/>
      <c r="C85" s="23" t="s">
        <v>93</v>
      </c>
      <c r="D85" s="5">
        <v>1.3287037037037036E-2</v>
      </c>
      <c r="E85" s="22">
        <f t="shared" si="3"/>
        <v>1.0590277777777777E-2</v>
      </c>
      <c r="F85" s="28">
        <f t="shared" si="4"/>
        <v>5.7870370370371321E-5</v>
      </c>
    </row>
    <row r="86" spans="1:6" x14ac:dyDescent="0.25">
      <c r="A86" s="1"/>
      <c r="B86" s="1">
        <v>514</v>
      </c>
      <c r="C86" s="23" t="s">
        <v>81</v>
      </c>
      <c r="D86" s="5">
        <v>1.283564814814815E-2</v>
      </c>
      <c r="E86" s="22">
        <f t="shared" si="3"/>
        <v>1.1041666666666663E-2</v>
      </c>
      <c r="F86" s="28">
        <f t="shared" si="4"/>
        <v>4.5138888888888659E-4</v>
      </c>
    </row>
    <row r="87" spans="1:6" x14ac:dyDescent="0.25">
      <c r="A87" s="1"/>
      <c r="B87" s="1">
        <v>521</v>
      </c>
      <c r="C87" s="23" t="s">
        <v>9</v>
      </c>
      <c r="D87" s="5">
        <v>1.1817129629629629E-2</v>
      </c>
      <c r="E87" s="22">
        <f t="shared" si="3"/>
        <v>1.2060185185185184E-2</v>
      </c>
      <c r="F87" s="28">
        <f t="shared" si="4"/>
        <v>1.018518518518521E-3</v>
      </c>
    </row>
    <row r="88" spans="1:6" x14ac:dyDescent="0.25">
      <c r="A88" s="1"/>
      <c r="B88" s="1"/>
      <c r="C88" s="23" t="s">
        <v>109</v>
      </c>
      <c r="D88" s="5">
        <v>1.1689814814814814E-2</v>
      </c>
      <c r="E88" s="22">
        <f t="shared" si="3"/>
        <v>1.2187499999999999E-2</v>
      </c>
      <c r="F88" s="28">
        <f t="shared" si="4"/>
        <v>1.2731481481481448E-4</v>
      </c>
    </row>
    <row r="89" spans="1:6" x14ac:dyDescent="0.25">
      <c r="A89" s="1"/>
      <c r="B89" s="1">
        <v>528</v>
      </c>
      <c r="C89" s="23" t="s">
        <v>8</v>
      </c>
      <c r="D89" s="5">
        <v>1.1469907407407408E-2</v>
      </c>
      <c r="E89" s="22">
        <f t="shared" si="3"/>
        <v>1.2407407407407405E-2</v>
      </c>
      <c r="F89" s="28">
        <f t="shared" si="4"/>
        <v>2.1990740740740651E-4</v>
      </c>
    </row>
    <row r="90" spans="1:6" x14ac:dyDescent="0.25">
      <c r="A90" s="1"/>
      <c r="B90" s="1">
        <v>553</v>
      </c>
      <c r="C90" s="23" t="s">
        <v>6</v>
      </c>
      <c r="D90" s="5">
        <v>1.1006944444444444E-2</v>
      </c>
      <c r="E90" s="22">
        <f t="shared" si="3"/>
        <v>1.2870370370370369E-2</v>
      </c>
      <c r="F90" s="28">
        <f t="shared" si="4"/>
        <v>4.6296296296296363E-4</v>
      </c>
    </row>
    <row r="91" spans="1:6" x14ac:dyDescent="0.25">
      <c r="A91" s="1"/>
      <c r="B91" s="1"/>
      <c r="C91" s="17"/>
      <c r="D91" s="5"/>
      <c r="E91" s="5"/>
    </row>
    <row r="92" spans="1:6" x14ac:dyDescent="0.25">
      <c r="A92" s="1"/>
      <c r="B92" s="1"/>
      <c r="C92" s="17"/>
      <c r="D92" s="5"/>
      <c r="E92" s="5"/>
    </row>
    <row r="93" spans="1:6" x14ac:dyDescent="0.25">
      <c r="D93" s="14"/>
      <c r="E93" s="14"/>
    </row>
    <row r="94" spans="1:6" x14ac:dyDescent="0.25">
      <c r="D94" s="14"/>
      <c r="E94" s="14"/>
    </row>
    <row r="95" spans="1:6" x14ac:dyDescent="0.25">
      <c r="D95" s="14"/>
      <c r="E95" s="14"/>
    </row>
    <row r="96" spans="1:6" x14ac:dyDescent="0.25">
      <c r="D96" s="14"/>
      <c r="E96" s="14"/>
    </row>
    <row r="97" spans="4:5" x14ac:dyDescent="0.25">
      <c r="D97" s="14"/>
      <c r="E97" s="14"/>
    </row>
    <row r="98" spans="4:5" x14ac:dyDescent="0.25">
      <c r="D98" s="14"/>
      <c r="E98" s="14"/>
    </row>
    <row r="99" spans="4:5" x14ac:dyDescent="0.25">
      <c r="D99" s="14"/>
      <c r="E99" s="14"/>
    </row>
    <row r="100" spans="4:5" x14ac:dyDescent="0.25">
      <c r="D100" s="14"/>
      <c r="E100" s="14"/>
    </row>
    <row r="101" spans="4:5" x14ac:dyDescent="0.25">
      <c r="D101" s="14"/>
      <c r="E101" s="14"/>
    </row>
    <row r="102" spans="4:5" x14ac:dyDescent="0.25">
      <c r="D102" s="14"/>
      <c r="E102" s="14"/>
    </row>
    <row r="103" spans="4:5" x14ac:dyDescent="0.25">
      <c r="D103" s="14"/>
      <c r="E103" s="14"/>
    </row>
    <row r="104" spans="4:5" x14ac:dyDescent="0.25">
      <c r="D104" s="14"/>
      <c r="E104" s="14"/>
    </row>
    <row r="105" spans="4:5" x14ac:dyDescent="0.25">
      <c r="D105" s="14"/>
      <c r="E105" s="14"/>
    </row>
    <row r="106" spans="4:5" x14ac:dyDescent="0.25">
      <c r="D106" s="14"/>
      <c r="E106" s="14"/>
    </row>
    <row r="107" spans="4:5" x14ac:dyDescent="0.25">
      <c r="D107" s="14"/>
      <c r="E107" s="14"/>
    </row>
    <row r="108" spans="4:5" x14ac:dyDescent="0.25">
      <c r="D108" s="14"/>
      <c r="E108" s="14"/>
    </row>
    <row r="109" spans="4:5" x14ac:dyDescent="0.25">
      <c r="D109" s="14"/>
      <c r="E109" s="14"/>
    </row>
    <row r="110" spans="4:5" x14ac:dyDescent="0.25">
      <c r="D110" s="14"/>
      <c r="E110" s="14"/>
    </row>
    <row r="111" spans="4:5" x14ac:dyDescent="0.25">
      <c r="D111" s="14"/>
      <c r="E111" s="14"/>
    </row>
    <row r="112" spans="4:5" x14ac:dyDescent="0.25">
      <c r="D112" s="14"/>
      <c r="E112" s="14"/>
    </row>
    <row r="113" spans="4:5" x14ac:dyDescent="0.25">
      <c r="D113" s="14"/>
      <c r="E113" s="14"/>
    </row>
    <row r="114" spans="4:5" x14ac:dyDescent="0.25">
      <c r="D114" s="14"/>
      <c r="E114" s="14"/>
    </row>
    <row r="115" spans="4:5" x14ac:dyDescent="0.25">
      <c r="D115" s="14"/>
      <c r="E115" s="14"/>
    </row>
    <row r="116" spans="4:5" x14ac:dyDescent="0.25">
      <c r="D116" s="14"/>
      <c r="E116" s="14"/>
    </row>
    <row r="117" spans="4:5" x14ac:dyDescent="0.25">
      <c r="D117" s="14"/>
      <c r="E117" s="14"/>
    </row>
    <row r="118" spans="4:5" x14ac:dyDescent="0.25">
      <c r="D118" s="14"/>
      <c r="E118" s="14"/>
    </row>
    <row r="119" spans="4:5" x14ac:dyDescent="0.25">
      <c r="D119" s="14"/>
      <c r="E119" s="14"/>
    </row>
    <row r="120" spans="4:5" x14ac:dyDescent="0.25">
      <c r="D120" s="14"/>
      <c r="E120" s="14"/>
    </row>
    <row r="121" spans="4:5" x14ac:dyDescent="0.25">
      <c r="D121" s="14"/>
      <c r="E121" s="14"/>
    </row>
    <row r="122" spans="4:5" x14ac:dyDescent="0.25">
      <c r="D122" s="14"/>
      <c r="E122" s="14"/>
    </row>
    <row r="123" spans="4:5" x14ac:dyDescent="0.25">
      <c r="D123" s="14"/>
      <c r="E123" s="14"/>
    </row>
    <row r="124" spans="4:5" x14ac:dyDescent="0.25">
      <c r="D124" s="14"/>
      <c r="E124" s="14"/>
    </row>
    <row r="125" spans="4:5" x14ac:dyDescent="0.25">
      <c r="D125" s="14"/>
      <c r="E125" s="14"/>
    </row>
    <row r="126" spans="4:5" x14ac:dyDescent="0.25">
      <c r="D126" s="14"/>
      <c r="E126" s="14"/>
    </row>
    <row r="127" spans="4:5" x14ac:dyDescent="0.25">
      <c r="D127" s="14"/>
      <c r="E127" s="14"/>
    </row>
    <row r="128" spans="4:5" x14ac:dyDescent="0.25">
      <c r="D128" s="14"/>
      <c r="E128" s="14"/>
    </row>
    <row r="129" spans="4:5" x14ac:dyDescent="0.25">
      <c r="D129" s="14"/>
      <c r="E129" s="14"/>
    </row>
    <row r="130" spans="4:5" x14ac:dyDescent="0.25">
      <c r="D130" s="14"/>
      <c r="E130" s="14"/>
    </row>
    <row r="131" spans="4:5" x14ac:dyDescent="0.25">
      <c r="D131" s="14"/>
      <c r="E131" s="14"/>
    </row>
    <row r="132" spans="4:5" x14ac:dyDescent="0.25">
      <c r="D132" s="14"/>
      <c r="E132" s="14"/>
    </row>
    <row r="133" spans="4:5" x14ac:dyDescent="0.25">
      <c r="D133" s="14"/>
      <c r="E133" s="14"/>
    </row>
    <row r="134" spans="4:5" x14ac:dyDescent="0.25">
      <c r="D134" s="14"/>
      <c r="E134" s="14"/>
    </row>
    <row r="135" spans="4:5" x14ac:dyDescent="0.25">
      <c r="D135" s="14"/>
      <c r="E135" s="14"/>
    </row>
    <row r="136" spans="4:5" x14ac:dyDescent="0.25">
      <c r="D136" s="14"/>
      <c r="E136" s="14"/>
    </row>
    <row r="137" spans="4:5" x14ac:dyDescent="0.25">
      <c r="D137" s="14"/>
      <c r="E137" s="14"/>
    </row>
    <row r="138" spans="4:5" x14ac:dyDescent="0.25">
      <c r="D138" s="14"/>
      <c r="E138" s="14"/>
    </row>
    <row r="139" spans="4:5" x14ac:dyDescent="0.25">
      <c r="D139" s="14"/>
      <c r="E139" s="14"/>
    </row>
    <row r="140" spans="4:5" x14ac:dyDescent="0.25">
      <c r="D140" s="14"/>
      <c r="E140" s="14"/>
    </row>
    <row r="141" spans="4:5" x14ac:dyDescent="0.25">
      <c r="D141" s="14"/>
      <c r="E141" s="14"/>
    </row>
    <row r="142" spans="4:5" x14ac:dyDescent="0.25">
      <c r="D142" s="14"/>
      <c r="E142" s="14"/>
    </row>
    <row r="143" spans="4:5" x14ac:dyDescent="0.25">
      <c r="D143" s="14"/>
      <c r="E143" s="14"/>
    </row>
    <row r="144" spans="4:5" x14ac:dyDescent="0.25">
      <c r="D144" s="14"/>
      <c r="E144" s="14"/>
    </row>
    <row r="145" spans="4:5" x14ac:dyDescent="0.25">
      <c r="D145" s="14"/>
      <c r="E145" s="14"/>
    </row>
    <row r="146" spans="4:5" x14ac:dyDescent="0.25">
      <c r="D146" s="14"/>
      <c r="E146" s="14"/>
    </row>
    <row r="147" spans="4:5" x14ac:dyDescent="0.25">
      <c r="D147" s="14"/>
      <c r="E147" s="14"/>
    </row>
    <row r="148" spans="4:5" x14ac:dyDescent="0.25">
      <c r="D148" s="14"/>
      <c r="E148" s="14"/>
    </row>
    <row r="149" spans="4:5" x14ac:dyDescent="0.25">
      <c r="D149" s="14"/>
      <c r="E149" s="14"/>
    </row>
    <row r="150" spans="4:5" x14ac:dyDescent="0.25">
      <c r="D150" s="14"/>
      <c r="E150" s="14"/>
    </row>
    <row r="151" spans="4:5" x14ac:dyDescent="0.25">
      <c r="D151" s="14"/>
      <c r="E151" s="14"/>
    </row>
    <row r="152" spans="4:5" x14ac:dyDescent="0.25">
      <c r="D152" s="14"/>
      <c r="E152" s="14"/>
    </row>
    <row r="153" spans="4:5" x14ac:dyDescent="0.25">
      <c r="D153" s="14"/>
      <c r="E153" s="14"/>
    </row>
    <row r="154" spans="4:5" x14ac:dyDescent="0.25">
      <c r="D154" s="14"/>
      <c r="E154" s="14"/>
    </row>
    <row r="155" spans="4:5" x14ac:dyDescent="0.25">
      <c r="D155" s="14"/>
      <c r="E155" s="14"/>
    </row>
    <row r="156" spans="4:5" x14ac:dyDescent="0.25">
      <c r="D156" s="14"/>
      <c r="E156" s="14"/>
    </row>
    <row r="157" spans="4:5" x14ac:dyDescent="0.25">
      <c r="D157" s="14"/>
      <c r="E157" s="14"/>
    </row>
    <row r="158" spans="4:5" x14ac:dyDescent="0.25">
      <c r="D158" s="14"/>
      <c r="E158" s="14"/>
    </row>
    <row r="159" spans="4:5" x14ac:dyDescent="0.25">
      <c r="D159" s="14"/>
      <c r="E159" s="14"/>
    </row>
  </sheetData>
  <autoFilter ref="A1:E1">
    <sortState ref="A2:E64">
      <sortCondition descending="1" ref="D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workbookViewId="0">
      <selection activeCell="K63" sqref="K63"/>
    </sheetView>
  </sheetViews>
  <sheetFormatPr defaultRowHeight="15" x14ac:dyDescent="0.25"/>
  <cols>
    <col min="1" max="2" width="9.140625" style="15"/>
    <col min="3" max="3" width="21.85546875" style="18" customWidth="1"/>
    <col min="4" max="4" width="9.140625" style="16"/>
    <col min="5" max="5" width="11.140625" style="16" customWidth="1"/>
    <col min="6" max="6" width="0" hidden="1" customWidth="1"/>
    <col min="7" max="7" width="9.140625" style="24"/>
    <col min="8" max="8" width="9.140625" style="34"/>
    <col min="10" max="10" width="10.85546875" style="24" customWidth="1"/>
    <col min="11" max="11" width="9.140625" style="34"/>
  </cols>
  <sheetData>
    <row r="1" spans="1:12" ht="45" x14ac:dyDescent="0.25">
      <c r="A1" s="19" t="s">
        <v>0</v>
      </c>
      <c r="B1" s="19" t="s">
        <v>1</v>
      </c>
      <c r="C1" s="19" t="s">
        <v>3</v>
      </c>
      <c r="D1" s="20" t="s">
        <v>129</v>
      </c>
      <c r="E1" s="21" t="s">
        <v>122</v>
      </c>
      <c r="F1" s="26" t="s">
        <v>116</v>
      </c>
      <c r="G1" s="30" t="s">
        <v>123</v>
      </c>
      <c r="H1" s="45" t="s">
        <v>124</v>
      </c>
      <c r="I1" s="46" t="s">
        <v>128</v>
      </c>
      <c r="J1" s="47" t="s">
        <v>130</v>
      </c>
      <c r="K1" s="45" t="s">
        <v>131</v>
      </c>
      <c r="L1" s="46" t="s">
        <v>134</v>
      </c>
    </row>
    <row r="2" spans="1:12" x14ac:dyDescent="0.25">
      <c r="A2" s="1"/>
      <c r="B2" s="1">
        <v>557</v>
      </c>
      <c r="C2" s="23" t="s">
        <v>67</v>
      </c>
      <c r="D2" s="5">
        <v>1.8784722222222223E-2</v>
      </c>
      <c r="E2" s="22">
        <v>5.0925925925925895E-3</v>
      </c>
      <c r="F2" s="28">
        <v>1.157407407407357E-5</v>
      </c>
      <c r="G2" s="41">
        <v>2.2731481481481481E-2</v>
      </c>
      <c r="H2" s="48">
        <v>1</v>
      </c>
      <c r="I2" s="49">
        <f>G2-E2</f>
        <v>1.7638888888888891E-2</v>
      </c>
      <c r="J2" s="50">
        <f>+D2-I2</f>
        <v>1.145833333333332E-3</v>
      </c>
      <c r="K2" s="48">
        <v>1</v>
      </c>
      <c r="L2" s="41">
        <f>IF(I2&lt;=D2,I2,D2)</f>
        <v>1.7638888888888891E-2</v>
      </c>
    </row>
    <row r="3" spans="1:12" x14ac:dyDescent="0.25">
      <c r="A3" s="1"/>
      <c r="B3" s="1">
        <v>523</v>
      </c>
      <c r="C3" s="31" t="s">
        <v>57</v>
      </c>
      <c r="D3" s="5">
        <v>1.7199074074074071E-2</v>
      </c>
      <c r="E3" s="22">
        <v>6.6782407407407415E-3</v>
      </c>
      <c r="F3" s="28">
        <v>2.314814814815061E-5</v>
      </c>
      <c r="G3" s="41">
        <v>2.2928240740740739E-2</v>
      </c>
      <c r="H3" s="48">
        <v>2</v>
      </c>
      <c r="I3" s="49">
        <f t="shared" ref="I3:I63" si="0">G3-E3</f>
        <v>1.6249999999999997E-2</v>
      </c>
      <c r="J3" s="50">
        <f t="shared" ref="J3:J43" si="1">+D3-I3</f>
        <v>9.490740740740744E-4</v>
      </c>
      <c r="K3" s="48">
        <v>2</v>
      </c>
      <c r="L3" s="41">
        <f t="shared" ref="L3:L63" si="2">IF(I3&lt;=D3,I3,D3)</f>
        <v>1.6249999999999997E-2</v>
      </c>
    </row>
    <row r="4" spans="1:12" x14ac:dyDescent="0.25">
      <c r="A4" s="1"/>
      <c r="B4" s="1">
        <v>591</v>
      </c>
      <c r="C4" s="23" t="s">
        <v>119</v>
      </c>
      <c r="D4" s="5">
        <v>1.909722222222222E-2</v>
      </c>
      <c r="E4" s="22">
        <v>4.7800925925925927E-3</v>
      </c>
      <c r="F4" s="28">
        <v>1.0416666666666907E-4</v>
      </c>
      <c r="G4" s="41">
        <v>2.2939814814814816E-2</v>
      </c>
      <c r="H4" s="48">
        <v>3</v>
      </c>
      <c r="I4" s="49">
        <f t="shared" si="0"/>
        <v>1.8159722222222223E-2</v>
      </c>
      <c r="J4" s="50">
        <f t="shared" si="1"/>
        <v>9.3749999999999736E-4</v>
      </c>
      <c r="K4" s="48">
        <v>3</v>
      </c>
      <c r="L4" s="41">
        <f t="shared" si="2"/>
        <v>1.8159722222222223E-2</v>
      </c>
    </row>
    <row r="5" spans="1:12" x14ac:dyDescent="0.25">
      <c r="A5" s="1"/>
      <c r="B5" s="1">
        <v>539</v>
      </c>
      <c r="C5" s="23" t="s">
        <v>72</v>
      </c>
      <c r="D5" s="5">
        <v>1.9594907407407405E-2</v>
      </c>
      <c r="E5" s="22">
        <v>4.2824074074074084E-3</v>
      </c>
      <c r="F5" s="28">
        <v>0</v>
      </c>
      <c r="G5" s="41">
        <v>2.2997685185185187E-2</v>
      </c>
      <c r="H5" s="48">
        <v>4</v>
      </c>
      <c r="I5" s="49">
        <f t="shared" si="0"/>
        <v>1.8715277777777779E-2</v>
      </c>
      <c r="J5" s="50">
        <f t="shared" si="1"/>
        <v>8.7962962962962604E-4</v>
      </c>
      <c r="K5" s="48">
        <v>4</v>
      </c>
      <c r="L5" s="41">
        <f t="shared" si="2"/>
        <v>1.8715277777777779E-2</v>
      </c>
    </row>
    <row r="6" spans="1:12" x14ac:dyDescent="0.25">
      <c r="A6" s="1"/>
      <c r="B6" s="1">
        <v>563</v>
      </c>
      <c r="C6" s="23" t="s">
        <v>99</v>
      </c>
      <c r="D6" s="5">
        <v>1.6921296296296299E-2</v>
      </c>
      <c r="E6" s="22">
        <v>6.9560185185185142E-3</v>
      </c>
      <c r="F6" s="28">
        <v>2.3148148148143671E-5</v>
      </c>
      <c r="G6" s="41">
        <v>2.3032407407407404E-2</v>
      </c>
      <c r="H6" s="48">
        <v>5</v>
      </c>
      <c r="I6" s="49">
        <f t="shared" si="0"/>
        <v>1.607638888888889E-2</v>
      </c>
      <c r="J6" s="50">
        <f t="shared" si="1"/>
        <v>8.449074074074088E-4</v>
      </c>
      <c r="K6" s="48">
        <v>5</v>
      </c>
      <c r="L6" s="41">
        <f t="shared" si="2"/>
        <v>1.607638888888889E-2</v>
      </c>
    </row>
    <row r="7" spans="1:12" x14ac:dyDescent="0.25">
      <c r="A7" s="1"/>
      <c r="B7" s="1">
        <v>579</v>
      </c>
      <c r="C7" s="23" t="s">
        <v>96</v>
      </c>
      <c r="D7" s="5">
        <v>1.7199074074074071E-2</v>
      </c>
      <c r="E7" s="22">
        <v>6.6782407407407415E-3</v>
      </c>
      <c r="F7" s="28">
        <v>0</v>
      </c>
      <c r="G7" s="41">
        <v>2.3032407407407404E-2</v>
      </c>
      <c r="H7" s="48">
        <v>6</v>
      </c>
      <c r="I7" s="49">
        <f t="shared" si="0"/>
        <v>1.6354166666666663E-2</v>
      </c>
      <c r="J7" s="50">
        <f t="shared" si="1"/>
        <v>8.449074074074088E-4</v>
      </c>
      <c r="K7" s="48">
        <v>6</v>
      </c>
      <c r="L7" s="41">
        <f t="shared" si="2"/>
        <v>1.6354166666666663E-2</v>
      </c>
    </row>
    <row r="8" spans="1:12" x14ac:dyDescent="0.25">
      <c r="A8" s="1"/>
      <c r="B8" s="1">
        <v>582</v>
      </c>
      <c r="C8" s="23" t="s">
        <v>98</v>
      </c>
      <c r="D8" s="5">
        <v>2.1087962962962961E-2</v>
      </c>
      <c r="E8" s="22">
        <v>2.7893518518518519E-3</v>
      </c>
      <c r="F8" s="28">
        <v>1.1574074074074611E-4</v>
      </c>
      <c r="G8" s="41">
        <v>2.3067129629629632E-2</v>
      </c>
      <c r="H8" s="48">
        <v>7</v>
      </c>
      <c r="I8" s="49">
        <f t="shared" si="0"/>
        <v>2.027777777777778E-2</v>
      </c>
      <c r="J8" s="50">
        <f t="shared" si="1"/>
        <v>8.1018518518518115E-4</v>
      </c>
      <c r="K8" s="48">
        <v>7</v>
      </c>
      <c r="L8" s="41">
        <f t="shared" si="2"/>
        <v>2.027777777777778E-2</v>
      </c>
    </row>
    <row r="9" spans="1:12" x14ac:dyDescent="0.25">
      <c r="A9" s="1"/>
      <c r="B9" s="1">
        <v>590</v>
      </c>
      <c r="C9" s="23" t="s">
        <v>118</v>
      </c>
      <c r="D9" s="5">
        <v>1.6064814814814813E-2</v>
      </c>
      <c r="E9" s="22">
        <v>7.8125E-3</v>
      </c>
      <c r="F9" s="28">
        <v>1.157407407407357E-5</v>
      </c>
      <c r="G9" s="41">
        <v>2.3090277777777779E-2</v>
      </c>
      <c r="H9" s="48">
        <v>8</v>
      </c>
      <c r="I9" s="49">
        <f t="shared" si="0"/>
        <v>1.5277777777777779E-2</v>
      </c>
      <c r="J9" s="50">
        <f t="shared" si="1"/>
        <v>7.8703703703703401E-4</v>
      </c>
      <c r="K9" s="48">
        <v>8</v>
      </c>
      <c r="L9" s="41">
        <f t="shared" si="2"/>
        <v>1.5277777777777779E-2</v>
      </c>
    </row>
    <row r="10" spans="1:12" x14ac:dyDescent="0.25">
      <c r="A10" s="1"/>
      <c r="B10" s="1">
        <v>513</v>
      </c>
      <c r="C10" s="23" t="s">
        <v>50</v>
      </c>
      <c r="D10" s="5">
        <v>1.6712962962962961E-2</v>
      </c>
      <c r="E10" s="22">
        <v>7.1643518518518523E-3</v>
      </c>
      <c r="F10" s="28">
        <v>3.4722222222224181E-5</v>
      </c>
      <c r="G10" s="41">
        <v>2.3090277777777779E-2</v>
      </c>
      <c r="H10" s="48">
        <v>9</v>
      </c>
      <c r="I10" s="49">
        <f t="shared" si="0"/>
        <v>1.5925925925925927E-2</v>
      </c>
      <c r="J10" s="50">
        <f t="shared" si="1"/>
        <v>7.8703703703703401E-4</v>
      </c>
      <c r="K10" s="48">
        <v>9</v>
      </c>
      <c r="L10" s="41">
        <f t="shared" si="2"/>
        <v>1.5925925925925927E-2</v>
      </c>
    </row>
    <row r="11" spans="1:12" x14ac:dyDescent="0.25">
      <c r="A11" s="1"/>
      <c r="B11" s="1">
        <v>527</v>
      </c>
      <c r="C11" s="23" t="s">
        <v>60</v>
      </c>
      <c r="D11" s="5">
        <v>1.7800925925925925E-2</v>
      </c>
      <c r="E11" s="22">
        <v>6.0763888888888881E-3</v>
      </c>
      <c r="F11" s="28">
        <v>0</v>
      </c>
      <c r="G11" s="41">
        <v>2.3124999999999996E-2</v>
      </c>
      <c r="H11" s="48">
        <v>10</v>
      </c>
      <c r="I11" s="49">
        <f t="shared" si="0"/>
        <v>1.7048611111111108E-2</v>
      </c>
      <c r="J11" s="50">
        <f t="shared" si="1"/>
        <v>7.5231481481481677E-4</v>
      </c>
      <c r="K11" s="48">
        <v>10</v>
      </c>
      <c r="L11" s="41">
        <f t="shared" si="2"/>
        <v>1.7048611111111108E-2</v>
      </c>
    </row>
    <row r="12" spans="1:12" x14ac:dyDescent="0.25">
      <c r="A12" s="1"/>
      <c r="B12" s="1">
        <v>525</v>
      </c>
      <c r="C12" s="23" t="s">
        <v>82</v>
      </c>
      <c r="D12" s="5">
        <v>1.9432870370370371E-2</v>
      </c>
      <c r="E12" s="22">
        <v>4.4444444444444418E-3</v>
      </c>
      <c r="F12" s="28">
        <v>1.6203703703703345E-4</v>
      </c>
      <c r="G12" s="41">
        <v>2.3171296296296297E-2</v>
      </c>
      <c r="H12" s="48">
        <v>11</v>
      </c>
      <c r="I12" s="49">
        <f t="shared" si="0"/>
        <v>1.8726851851851856E-2</v>
      </c>
      <c r="J12" s="50">
        <f t="shared" si="1"/>
        <v>7.0601851851851555E-4</v>
      </c>
      <c r="K12" s="48" t="s">
        <v>132</v>
      </c>
      <c r="L12" s="41">
        <f t="shared" si="2"/>
        <v>1.8726851851851856E-2</v>
      </c>
    </row>
    <row r="13" spans="1:12" x14ac:dyDescent="0.25">
      <c r="A13" s="1"/>
      <c r="B13" s="1">
        <v>532</v>
      </c>
      <c r="C13" s="23" t="s">
        <v>83</v>
      </c>
      <c r="D13" s="5">
        <v>1.5162037037037036E-2</v>
      </c>
      <c r="E13" s="22">
        <v>8.7152777777777767E-3</v>
      </c>
      <c r="F13" s="28">
        <v>3.4722222222222446E-5</v>
      </c>
      <c r="G13" s="41">
        <v>2.3194444444444445E-2</v>
      </c>
      <c r="H13" s="48">
        <v>12</v>
      </c>
      <c r="I13" s="49">
        <f t="shared" si="0"/>
        <v>1.4479166666666668E-2</v>
      </c>
      <c r="J13" s="50">
        <f t="shared" si="1"/>
        <v>6.8287037037036841E-4</v>
      </c>
      <c r="K13" s="48" t="s">
        <v>132</v>
      </c>
      <c r="L13" s="41">
        <f t="shared" si="2"/>
        <v>1.4479166666666668E-2</v>
      </c>
    </row>
    <row r="14" spans="1:12" x14ac:dyDescent="0.25">
      <c r="A14" s="1"/>
      <c r="B14" s="1">
        <v>554</v>
      </c>
      <c r="C14" s="23" t="s">
        <v>55</v>
      </c>
      <c r="D14" s="5">
        <v>1.7094907407407409E-2</v>
      </c>
      <c r="E14" s="22">
        <v>6.7824074074074037E-3</v>
      </c>
      <c r="F14" s="28">
        <v>4.6296296296294281E-5</v>
      </c>
      <c r="G14" s="41">
        <v>2.3229166666666665E-2</v>
      </c>
      <c r="H14" s="48">
        <v>13</v>
      </c>
      <c r="I14" s="49">
        <f t="shared" si="0"/>
        <v>1.6446759259259262E-2</v>
      </c>
      <c r="J14" s="50">
        <f t="shared" si="1"/>
        <v>6.481481481481477E-4</v>
      </c>
      <c r="K14" s="48">
        <v>11</v>
      </c>
      <c r="L14" s="41">
        <f t="shared" si="2"/>
        <v>1.6446759259259262E-2</v>
      </c>
    </row>
    <row r="15" spans="1:12" x14ac:dyDescent="0.25">
      <c r="A15" s="1"/>
      <c r="B15" s="1">
        <v>522</v>
      </c>
      <c r="C15" s="23" t="s">
        <v>23</v>
      </c>
      <c r="D15" s="5">
        <v>1.4652777777777778E-2</v>
      </c>
      <c r="E15" s="22">
        <v>9.2245370370370346E-3</v>
      </c>
      <c r="F15" s="28">
        <v>3.4722222222220711E-5</v>
      </c>
      <c r="G15" s="41">
        <v>2.3240740740740742E-2</v>
      </c>
      <c r="H15" s="48">
        <v>14</v>
      </c>
      <c r="I15" s="49">
        <f t="shared" si="0"/>
        <v>1.4016203703703708E-2</v>
      </c>
      <c r="J15" s="50">
        <f t="shared" si="1"/>
        <v>6.3657407407407066E-4</v>
      </c>
      <c r="K15" s="48">
        <v>12</v>
      </c>
      <c r="L15" s="41">
        <f t="shared" si="2"/>
        <v>1.4016203703703708E-2</v>
      </c>
    </row>
    <row r="16" spans="1:12" x14ac:dyDescent="0.25">
      <c r="A16" s="1"/>
      <c r="B16" s="1">
        <v>538</v>
      </c>
      <c r="C16" s="23" t="s">
        <v>69</v>
      </c>
      <c r="D16" s="5">
        <v>1.9317129629629629E-2</v>
      </c>
      <c r="E16" s="22">
        <v>4.5601851851851845E-3</v>
      </c>
      <c r="F16" s="28">
        <v>1.1574074074074264E-4</v>
      </c>
      <c r="G16" s="41">
        <v>2.3252314814814812E-2</v>
      </c>
      <c r="H16" s="48">
        <v>15</v>
      </c>
      <c r="I16" s="49">
        <f t="shared" si="0"/>
        <v>1.8692129629629628E-2</v>
      </c>
      <c r="J16" s="50">
        <f t="shared" si="1"/>
        <v>6.2500000000000056E-4</v>
      </c>
      <c r="K16" s="48">
        <v>13</v>
      </c>
      <c r="L16" s="41">
        <f t="shared" si="2"/>
        <v>1.8692129629629628E-2</v>
      </c>
    </row>
    <row r="17" spans="1:12" x14ac:dyDescent="0.25">
      <c r="A17" s="1"/>
      <c r="B17" s="1">
        <v>519</v>
      </c>
      <c r="C17" s="23" t="s">
        <v>53</v>
      </c>
      <c r="D17" s="5">
        <v>1.6944444444444443E-2</v>
      </c>
      <c r="E17" s="22">
        <v>6.9328703703703705E-3</v>
      </c>
      <c r="F17" s="28">
        <v>8.1018518518518462E-5</v>
      </c>
      <c r="G17" s="41">
        <v>2.3333333333333334E-2</v>
      </c>
      <c r="H17" s="48">
        <v>16</v>
      </c>
      <c r="I17" s="49">
        <f t="shared" si="0"/>
        <v>1.6400462962962964E-2</v>
      </c>
      <c r="J17" s="50">
        <f t="shared" si="1"/>
        <v>5.4398148148147862E-4</v>
      </c>
      <c r="K17" s="48">
        <v>14</v>
      </c>
      <c r="L17" s="41">
        <f t="shared" si="2"/>
        <v>1.6400462962962964E-2</v>
      </c>
    </row>
    <row r="18" spans="1:12" x14ac:dyDescent="0.25">
      <c r="A18" s="1"/>
      <c r="B18" s="1">
        <v>545</v>
      </c>
      <c r="C18" s="23" t="s">
        <v>30</v>
      </c>
      <c r="D18" s="5">
        <v>1.5370370370370369E-2</v>
      </c>
      <c r="E18" s="22">
        <v>8.5069444444444437E-3</v>
      </c>
      <c r="F18" s="28">
        <v>1.3888888888888805E-4</v>
      </c>
      <c r="G18" s="41">
        <v>2.3368055555555555E-2</v>
      </c>
      <c r="H18" s="48">
        <v>17</v>
      </c>
      <c r="I18" s="49">
        <f t="shared" si="0"/>
        <v>1.4861111111111111E-2</v>
      </c>
      <c r="J18" s="50">
        <f t="shared" si="1"/>
        <v>5.0925925925925791E-4</v>
      </c>
      <c r="K18" s="48">
        <v>15</v>
      </c>
      <c r="L18" s="41">
        <f t="shared" si="2"/>
        <v>1.4861111111111111E-2</v>
      </c>
    </row>
    <row r="19" spans="1:12" x14ac:dyDescent="0.25">
      <c r="A19" s="1"/>
      <c r="B19" s="1">
        <v>526</v>
      </c>
      <c r="C19" s="23" t="s">
        <v>71</v>
      </c>
      <c r="D19" s="5">
        <v>1.9594907407407405E-2</v>
      </c>
      <c r="E19" s="22">
        <v>4.2824074074074084E-3</v>
      </c>
      <c r="F19" s="28">
        <v>3.4722222222224181E-5</v>
      </c>
      <c r="G19" s="41">
        <v>2.3414351851851853E-2</v>
      </c>
      <c r="H19" s="48">
        <v>18</v>
      </c>
      <c r="I19" s="49">
        <f t="shared" si="0"/>
        <v>1.9131944444444444E-2</v>
      </c>
      <c r="J19" s="50">
        <f t="shared" si="1"/>
        <v>4.6296296296296016E-4</v>
      </c>
      <c r="K19" s="48">
        <v>16</v>
      </c>
      <c r="L19" s="41">
        <f t="shared" si="2"/>
        <v>1.9131944444444444E-2</v>
      </c>
    </row>
    <row r="20" spans="1:12" x14ac:dyDescent="0.25">
      <c r="A20" s="1"/>
      <c r="B20" s="1">
        <v>514</v>
      </c>
      <c r="C20" s="23" t="s">
        <v>81</v>
      </c>
      <c r="D20" s="5">
        <v>1.283564814814815E-2</v>
      </c>
      <c r="E20" s="22">
        <v>1.1041666666666663E-2</v>
      </c>
      <c r="F20" s="28">
        <v>4.5138888888888659E-4</v>
      </c>
      <c r="G20" s="41">
        <v>2.34375E-2</v>
      </c>
      <c r="H20" s="48">
        <v>19</v>
      </c>
      <c r="I20" s="49">
        <f t="shared" si="0"/>
        <v>1.2395833333333337E-2</v>
      </c>
      <c r="J20" s="50">
        <f t="shared" si="1"/>
        <v>4.3981481481481302E-4</v>
      </c>
      <c r="K20" s="48" t="s">
        <v>132</v>
      </c>
      <c r="L20" s="41">
        <f t="shared" si="2"/>
        <v>1.2395833333333337E-2</v>
      </c>
    </row>
    <row r="21" spans="1:12" x14ac:dyDescent="0.25">
      <c r="A21" s="1"/>
      <c r="B21" s="1">
        <v>556</v>
      </c>
      <c r="C21" s="23" t="s">
        <v>64</v>
      </c>
      <c r="D21" s="5">
        <v>1.8587962962962962E-2</v>
      </c>
      <c r="E21" s="22">
        <v>5.2893518518518506E-3</v>
      </c>
      <c r="F21" s="28">
        <v>9.2592592592592032E-5</v>
      </c>
      <c r="G21" s="41">
        <v>2.3460648148148147E-2</v>
      </c>
      <c r="H21" s="48">
        <v>20</v>
      </c>
      <c r="I21" s="49">
        <f t="shared" si="0"/>
        <v>1.8171296296296297E-2</v>
      </c>
      <c r="J21" s="50">
        <f t="shared" si="1"/>
        <v>4.1666666666666588E-4</v>
      </c>
      <c r="K21" s="48">
        <v>17</v>
      </c>
      <c r="L21" s="41">
        <f t="shared" si="2"/>
        <v>1.8171296296296297E-2</v>
      </c>
    </row>
    <row r="22" spans="1:12" x14ac:dyDescent="0.25">
      <c r="A22" s="1"/>
      <c r="B22" s="1">
        <v>548</v>
      </c>
      <c r="C22" s="23" t="s">
        <v>63</v>
      </c>
      <c r="D22" s="5">
        <v>1.8576388888888889E-2</v>
      </c>
      <c r="E22" s="22">
        <v>5.3009259259259242E-3</v>
      </c>
      <c r="F22" s="28">
        <v>1.157407407407357E-5</v>
      </c>
      <c r="G22" s="41">
        <v>2.3495370370370371E-2</v>
      </c>
      <c r="H22" s="48">
        <v>21</v>
      </c>
      <c r="I22" s="49">
        <f t="shared" si="0"/>
        <v>1.8194444444444447E-2</v>
      </c>
      <c r="J22" s="50">
        <f t="shared" si="1"/>
        <v>3.819444444444417E-4</v>
      </c>
      <c r="K22" s="48">
        <v>18</v>
      </c>
      <c r="L22" s="41">
        <f t="shared" si="2"/>
        <v>1.8194444444444447E-2</v>
      </c>
    </row>
    <row r="23" spans="1:12" x14ac:dyDescent="0.25">
      <c r="A23" s="1"/>
      <c r="B23" s="1">
        <v>510</v>
      </c>
      <c r="C23" s="23" t="s">
        <v>74</v>
      </c>
      <c r="D23" s="5">
        <v>1.9675925925925927E-2</v>
      </c>
      <c r="E23" s="22">
        <v>4.2013888888888865E-3</v>
      </c>
      <c r="F23" s="28">
        <v>8.1018518518518462E-5</v>
      </c>
      <c r="G23" s="41">
        <v>2.3541666666666666E-2</v>
      </c>
      <c r="H23" s="48">
        <v>22</v>
      </c>
      <c r="I23" s="49">
        <f t="shared" si="0"/>
        <v>1.9340277777777779E-2</v>
      </c>
      <c r="J23" s="50">
        <f t="shared" si="1"/>
        <v>3.3564814814814742E-4</v>
      </c>
      <c r="K23" s="48">
        <v>19</v>
      </c>
      <c r="L23" s="41">
        <f t="shared" si="2"/>
        <v>1.9340277777777779E-2</v>
      </c>
    </row>
    <row r="24" spans="1:12" x14ac:dyDescent="0.25">
      <c r="A24" s="1"/>
      <c r="B24" s="1">
        <v>520</v>
      </c>
      <c r="C24" s="23" t="s">
        <v>49</v>
      </c>
      <c r="D24" s="5">
        <v>1.6701388888888887E-2</v>
      </c>
      <c r="E24" s="22">
        <v>7.1759259259259259E-3</v>
      </c>
      <c r="F24" s="28">
        <v>1.157407407407357E-5</v>
      </c>
      <c r="G24" s="41">
        <v>2.3576388888888893E-2</v>
      </c>
      <c r="H24" s="48">
        <v>23</v>
      </c>
      <c r="I24" s="49">
        <f t="shared" si="0"/>
        <v>1.6400462962962967E-2</v>
      </c>
      <c r="J24" s="50">
        <f t="shared" si="1"/>
        <v>3.0092592592591977E-4</v>
      </c>
      <c r="K24" s="48">
        <v>20</v>
      </c>
      <c r="L24" s="41">
        <f t="shared" si="2"/>
        <v>1.6400462962962967E-2</v>
      </c>
    </row>
    <row r="25" spans="1:12" x14ac:dyDescent="0.25">
      <c r="A25" s="1"/>
      <c r="B25" s="1">
        <v>534</v>
      </c>
      <c r="C25" s="23" t="s">
        <v>38</v>
      </c>
      <c r="D25" s="5">
        <v>1.5972222222222224E-2</v>
      </c>
      <c r="E25" s="22">
        <v>7.9050925925925886E-3</v>
      </c>
      <c r="F25" s="28">
        <v>3.4722222222220711E-5</v>
      </c>
      <c r="G25" s="41">
        <v>2.3587962962962963E-2</v>
      </c>
      <c r="H25" s="48">
        <v>24</v>
      </c>
      <c r="I25" s="49">
        <f t="shared" si="0"/>
        <v>1.5682870370370375E-2</v>
      </c>
      <c r="J25" s="50">
        <f t="shared" si="1"/>
        <v>2.8935185185184967E-4</v>
      </c>
      <c r="K25" s="48">
        <v>21</v>
      </c>
      <c r="L25" s="41">
        <f t="shared" si="2"/>
        <v>1.5682870370370375E-2</v>
      </c>
    </row>
    <row r="26" spans="1:12" x14ac:dyDescent="0.25">
      <c r="A26" s="1"/>
      <c r="B26" s="1">
        <v>558</v>
      </c>
      <c r="C26" s="23" t="s">
        <v>16</v>
      </c>
      <c r="D26" s="5">
        <v>1.3773148148148147E-2</v>
      </c>
      <c r="E26" s="22">
        <v>1.0104166666666666E-2</v>
      </c>
      <c r="F26" s="28">
        <v>4.6296296296297751E-5</v>
      </c>
      <c r="G26" s="41">
        <v>2.359953703703704E-2</v>
      </c>
      <c r="H26" s="48">
        <v>25</v>
      </c>
      <c r="I26" s="49">
        <f t="shared" si="0"/>
        <v>1.3495370370370375E-2</v>
      </c>
      <c r="J26" s="50">
        <f t="shared" si="1"/>
        <v>2.7777777777777263E-4</v>
      </c>
      <c r="K26" s="48">
        <v>22</v>
      </c>
      <c r="L26" s="41">
        <f t="shared" si="2"/>
        <v>1.3495370370370375E-2</v>
      </c>
    </row>
    <row r="27" spans="1:12" x14ac:dyDescent="0.25">
      <c r="A27" s="1"/>
      <c r="B27" s="1">
        <v>517</v>
      </c>
      <c r="C27" s="23" t="s">
        <v>17</v>
      </c>
      <c r="D27" s="5">
        <v>1.3819444444444445E-2</v>
      </c>
      <c r="E27" s="22">
        <v>1.0057870370370368E-2</v>
      </c>
      <c r="F27" s="28">
        <v>2.3148148148148875E-5</v>
      </c>
      <c r="G27" s="41">
        <v>2.359953703703704E-2</v>
      </c>
      <c r="H27" s="48">
        <v>26</v>
      </c>
      <c r="I27" s="49">
        <f t="shared" si="0"/>
        <v>1.3541666666666672E-2</v>
      </c>
      <c r="J27" s="50">
        <f t="shared" si="1"/>
        <v>2.7777777777777263E-4</v>
      </c>
      <c r="K27" s="48">
        <v>23</v>
      </c>
      <c r="L27" s="41">
        <f t="shared" si="2"/>
        <v>1.3541666666666672E-2</v>
      </c>
    </row>
    <row r="28" spans="1:12" x14ac:dyDescent="0.25">
      <c r="A28" s="1"/>
      <c r="B28" s="1">
        <v>559</v>
      </c>
      <c r="C28" s="23" t="s">
        <v>78</v>
      </c>
      <c r="D28" s="5">
        <v>2.1203703703703707E-2</v>
      </c>
      <c r="E28" s="22">
        <v>2.6736111111111058E-3</v>
      </c>
      <c r="F28" s="28">
        <v>7.7546296296295697E-4</v>
      </c>
      <c r="G28" s="41">
        <v>2.361111111111111E-2</v>
      </c>
      <c r="H28" s="48">
        <v>27</v>
      </c>
      <c r="I28" s="49">
        <f t="shared" si="0"/>
        <v>2.0937500000000005E-2</v>
      </c>
      <c r="J28" s="50">
        <f t="shared" si="1"/>
        <v>2.6620370370370253E-4</v>
      </c>
      <c r="K28" s="48">
        <v>24</v>
      </c>
      <c r="L28" s="41">
        <f t="shared" si="2"/>
        <v>2.0937500000000005E-2</v>
      </c>
    </row>
    <row r="29" spans="1:12" x14ac:dyDescent="0.25">
      <c r="A29" s="1"/>
      <c r="B29" s="1">
        <v>574</v>
      </c>
      <c r="C29" s="23" t="s">
        <v>103</v>
      </c>
      <c r="D29" s="5">
        <v>1.5057870370370369E-2</v>
      </c>
      <c r="E29" s="22">
        <v>8.819444444444444E-3</v>
      </c>
      <c r="F29" s="28">
        <v>9.2592592592593767E-5</v>
      </c>
      <c r="G29" s="41">
        <v>2.361111111111111E-2</v>
      </c>
      <c r="H29" s="48">
        <v>28</v>
      </c>
      <c r="I29" s="49">
        <f t="shared" si="0"/>
        <v>1.4791666666666667E-2</v>
      </c>
      <c r="J29" s="50">
        <f t="shared" si="1"/>
        <v>2.6620370370370253E-4</v>
      </c>
      <c r="K29" s="48">
        <v>25</v>
      </c>
      <c r="L29" s="41">
        <f t="shared" si="2"/>
        <v>1.4791666666666667E-2</v>
      </c>
    </row>
    <row r="30" spans="1:12" x14ac:dyDescent="0.25">
      <c r="A30" s="1"/>
      <c r="B30" s="1">
        <v>515</v>
      </c>
      <c r="C30" s="23" t="s">
        <v>76</v>
      </c>
      <c r="D30" s="5">
        <v>1.9756944444444445E-2</v>
      </c>
      <c r="E30" s="22">
        <v>4.120370370370368E-3</v>
      </c>
      <c r="F30" s="28">
        <v>3.4722222222220711E-5</v>
      </c>
      <c r="G30" s="41">
        <v>2.3622685185185188E-2</v>
      </c>
      <c r="H30" s="48">
        <v>29</v>
      </c>
      <c r="I30" s="49">
        <f t="shared" si="0"/>
        <v>1.950231481481482E-2</v>
      </c>
      <c r="J30" s="50">
        <f t="shared" si="1"/>
        <v>2.5462962962962549E-4</v>
      </c>
      <c r="K30" s="48">
        <v>26</v>
      </c>
      <c r="L30" s="41">
        <f t="shared" si="2"/>
        <v>1.950231481481482E-2</v>
      </c>
    </row>
    <row r="31" spans="1:12" x14ac:dyDescent="0.25">
      <c r="A31" s="1"/>
      <c r="B31" s="1">
        <v>543</v>
      </c>
      <c r="C31" s="23" t="s">
        <v>61</v>
      </c>
      <c r="D31" s="5">
        <v>1.8379629629629628E-2</v>
      </c>
      <c r="E31" s="22">
        <v>5.4976851851851853E-3</v>
      </c>
      <c r="F31" s="28">
        <v>6.9444444444444892E-5</v>
      </c>
      <c r="G31" s="41">
        <v>2.3622685185185188E-2</v>
      </c>
      <c r="H31" s="48">
        <v>30</v>
      </c>
      <c r="I31" s="49">
        <f t="shared" si="0"/>
        <v>1.8125000000000002E-2</v>
      </c>
      <c r="J31" s="50">
        <f t="shared" si="1"/>
        <v>2.5462962962962549E-4</v>
      </c>
      <c r="K31" s="48">
        <v>27</v>
      </c>
      <c r="L31" s="41">
        <f t="shared" si="2"/>
        <v>1.8125000000000002E-2</v>
      </c>
    </row>
    <row r="32" spans="1:12" x14ac:dyDescent="0.25">
      <c r="A32" s="1"/>
      <c r="B32" s="1">
        <v>506</v>
      </c>
      <c r="C32" s="23" t="s">
        <v>14</v>
      </c>
      <c r="D32" s="5">
        <v>1.3495370370370371E-2</v>
      </c>
      <c r="E32" s="22">
        <v>1.0381944444444442E-2</v>
      </c>
      <c r="F32" s="28">
        <v>2.777777777777761E-4</v>
      </c>
      <c r="G32" s="41">
        <v>2.3657407407407408E-2</v>
      </c>
      <c r="H32" s="48">
        <v>31</v>
      </c>
      <c r="I32" s="49">
        <f t="shared" si="0"/>
        <v>1.3275462962962966E-2</v>
      </c>
      <c r="J32" s="50">
        <f t="shared" si="1"/>
        <v>2.1990740740740478E-4</v>
      </c>
      <c r="K32" s="48">
        <v>28</v>
      </c>
      <c r="L32" s="41">
        <f t="shared" si="2"/>
        <v>1.3275462962962966E-2</v>
      </c>
    </row>
    <row r="33" spans="1:12" x14ac:dyDescent="0.25">
      <c r="A33" s="1"/>
      <c r="B33" s="1">
        <v>533</v>
      </c>
      <c r="C33" s="23" t="s">
        <v>79</v>
      </c>
      <c r="D33" s="5">
        <v>2.3877314814814813E-2</v>
      </c>
      <c r="E33" s="22">
        <v>0</v>
      </c>
      <c r="F33" s="27"/>
      <c r="G33" s="41">
        <v>2.3668981481481485E-2</v>
      </c>
      <c r="H33" s="48">
        <v>32</v>
      </c>
      <c r="I33" s="49">
        <f t="shared" si="0"/>
        <v>2.3668981481481485E-2</v>
      </c>
      <c r="J33" s="50">
        <f t="shared" si="1"/>
        <v>2.0833333333332774E-4</v>
      </c>
      <c r="K33" s="48">
        <v>29</v>
      </c>
      <c r="L33" s="41">
        <f t="shared" si="2"/>
        <v>2.3668981481481485E-2</v>
      </c>
    </row>
    <row r="34" spans="1:12" x14ac:dyDescent="0.25">
      <c r="A34" s="1"/>
      <c r="B34" s="1">
        <v>524</v>
      </c>
      <c r="C34" s="23" t="s">
        <v>54</v>
      </c>
      <c r="D34" s="5">
        <v>1.7025462962962961E-2</v>
      </c>
      <c r="E34" s="22">
        <v>6.851851851851852E-3</v>
      </c>
      <c r="F34" s="28">
        <v>6.9444444444448361E-5</v>
      </c>
      <c r="G34" s="41">
        <v>2.3680555555555555E-2</v>
      </c>
      <c r="H34" s="48">
        <v>33</v>
      </c>
      <c r="I34" s="49">
        <f t="shared" si="0"/>
        <v>1.6828703703703703E-2</v>
      </c>
      <c r="J34" s="50">
        <f t="shared" si="1"/>
        <v>1.9675925925925764E-4</v>
      </c>
      <c r="K34" s="48">
        <v>30</v>
      </c>
      <c r="L34" s="41">
        <f t="shared" si="2"/>
        <v>1.6828703703703703E-2</v>
      </c>
    </row>
    <row r="35" spans="1:12" x14ac:dyDescent="0.25">
      <c r="A35" s="1"/>
      <c r="B35" s="1">
        <v>555</v>
      </c>
      <c r="C35" s="23" t="s">
        <v>59</v>
      </c>
      <c r="D35" s="5">
        <v>1.7314814814814814E-2</v>
      </c>
      <c r="E35" s="22">
        <v>6.5624999999999989E-3</v>
      </c>
      <c r="F35" s="28">
        <v>1.5046296296296335E-4</v>
      </c>
      <c r="G35" s="41">
        <v>2.3680555555555555E-2</v>
      </c>
      <c r="H35" s="48">
        <v>34</v>
      </c>
      <c r="I35" s="49">
        <f t="shared" si="0"/>
        <v>1.7118055555555556E-2</v>
      </c>
      <c r="J35" s="50">
        <f t="shared" si="1"/>
        <v>1.9675925925925764E-4</v>
      </c>
      <c r="K35" s="48">
        <v>31</v>
      </c>
      <c r="L35" s="41">
        <f t="shared" si="2"/>
        <v>1.7118055555555556E-2</v>
      </c>
    </row>
    <row r="36" spans="1:12" x14ac:dyDescent="0.25">
      <c r="A36" s="1"/>
      <c r="B36" s="1">
        <v>530</v>
      </c>
      <c r="C36" s="23" t="s">
        <v>58</v>
      </c>
      <c r="D36" s="5">
        <v>1.7222222222222222E-2</v>
      </c>
      <c r="E36" s="22">
        <v>6.6550925925925909E-3</v>
      </c>
      <c r="F36" s="28">
        <v>9.2592592592592032E-5</v>
      </c>
      <c r="G36" s="41">
        <v>2.3692129629629629E-2</v>
      </c>
      <c r="H36" s="48">
        <v>35</v>
      </c>
      <c r="I36" s="49">
        <f t="shared" si="0"/>
        <v>1.7037037037037038E-2</v>
      </c>
      <c r="J36" s="50">
        <f t="shared" si="1"/>
        <v>1.8518518518518406E-4</v>
      </c>
      <c r="K36" s="48">
        <v>32</v>
      </c>
      <c r="L36" s="41">
        <f t="shared" si="2"/>
        <v>1.7037037037037038E-2</v>
      </c>
    </row>
    <row r="37" spans="1:12" x14ac:dyDescent="0.25">
      <c r="A37" s="1"/>
      <c r="B37" s="1">
        <v>573</v>
      </c>
      <c r="C37" s="23" t="s">
        <v>93</v>
      </c>
      <c r="D37" s="5">
        <v>1.3287037037037036E-2</v>
      </c>
      <c r="E37" s="22">
        <v>1.0590277777777777E-2</v>
      </c>
      <c r="F37" s="28">
        <v>5.7870370370371321E-5</v>
      </c>
      <c r="G37" s="41">
        <v>2.3738425925925923E-2</v>
      </c>
      <c r="H37" s="48">
        <v>36</v>
      </c>
      <c r="I37" s="49">
        <f t="shared" si="0"/>
        <v>1.3148148148148147E-2</v>
      </c>
      <c r="J37" s="50">
        <f t="shared" si="1"/>
        <v>1.3888888888888978E-4</v>
      </c>
      <c r="K37" s="48">
        <v>33</v>
      </c>
      <c r="L37" s="41">
        <f t="shared" si="2"/>
        <v>1.3148148148148147E-2</v>
      </c>
    </row>
    <row r="38" spans="1:12" x14ac:dyDescent="0.25">
      <c r="A38" s="1"/>
      <c r="B38" s="1">
        <v>511</v>
      </c>
      <c r="C38" s="23" t="s">
        <v>46</v>
      </c>
      <c r="D38" s="5">
        <v>1.6307870370370372E-2</v>
      </c>
      <c r="E38" s="22">
        <v>7.5694444444444411E-3</v>
      </c>
      <c r="F38" s="28">
        <v>1.2731481481481621E-4</v>
      </c>
      <c r="G38" s="41">
        <v>2.3773148148148151E-2</v>
      </c>
      <c r="H38" s="48">
        <v>37</v>
      </c>
      <c r="I38" s="49">
        <f t="shared" si="0"/>
        <v>1.620370370370371E-2</v>
      </c>
      <c r="J38" s="50">
        <f t="shared" si="1"/>
        <v>1.0416666666666213E-4</v>
      </c>
      <c r="K38" s="48">
        <v>34</v>
      </c>
      <c r="L38" s="41">
        <f t="shared" si="2"/>
        <v>1.620370370370371E-2</v>
      </c>
    </row>
    <row r="39" spans="1:12" x14ac:dyDescent="0.25">
      <c r="A39" s="1"/>
      <c r="B39" s="1">
        <v>551</v>
      </c>
      <c r="C39" s="23" t="s">
        <v>21</v>
      </c>
      <c r="D39" s="5">
        <v>1.4085648148148151E-2</v>
      </c>
      <c r="E39" s="22">
        <v>9.7916666666666621E-3</v>
      </c>
      <c r="F39" s="28">
        <v>3.2407407407407038E-4</v>
      </c>
      <c r="G39" s="41">
        <v>2.3784722222222221E-2</v>
      </c>
      <c r="H39" s="48">
        <v>38</v>
      </c>
      <c r="I39" s="49">
        <f t="shared" si="0"/>
        <v>1.3993055555555559E-2</v>
      </c>
      <c r="J39" s="50">
        <f t="shared" si="1"/>
        <v>9.2592592592592032E-5</v>
      </c>
      <c r="K39" s="48">
        <v>35</v>
      </c>
      <c r="L39" s="41">
        <f t="shared" si="2"/>
        <v>1.3993055555555559E-2</v>
      </c>
    </row>
    <row r="40" spans="1:12" x14ac:dyDescent="0.25">
      <c r="A40" s="1"/>
      <c r="B40" s="1">
        <v>580</v>
      </c>
      <c r="C40" s="23" t="s">
        <v>97</v>
      </c>
      <c r="D40" s="5">
        <v>1.4687499999999999E-2</v>
      </c>
      <c r="E40" s="22">
        <v>9.1898148148148139E-3</v>
      </c>
      <c r="F40" s="28">
        <v>1.5046296296296335E-4</v>
      </c>
      <c r="G40" s="41">
        <v>2.3831018518518519E-2</v>
      </c>
      <c r="H40" s="48">
        <v>39</v>
      </c>
      <c r="I40" s="49">
        <f t="shared" si="0"/>
        <v>1.4641203703703705E-2</v>
      </c>
      <c r="J40" s="50">
        <f t="shared" si="1"/>
        <v>4.6296296296294281E-5</v>
      </c>
      <c r="K40" s="48">
        <v>36</v>
      </c>
      <c r="L40" s="41">
        <f t="shared" si="2"/>
        <v>1.4641203703703705E-2</v>
      </c>
    </row>
    <row r="41" spans="1:12" x14ac:dyDescent="0.25">
      <c r="A41" s="1"/>
      <c r="B41" s="1">
        <v>521</v>
      </c>
      <c r="C41" s="23" t="s">
        <v>9</v>
      </c>
      <c r="D41" s="5">
        <v>1.1817129629629629E-2</v>
      </c>
      <c r="E41" s="22">
        <v>1.2060185185185184E-2</v>
      </c>
      <c r="F41" s="28">
        <v>1.018518518518521E-3</v>
      </c>
      <c r="G41" s="41">
        <v>2.3842592592592596E-2</v>
      </c>
      <c r="H41" s="48">
        <v>40</v>
      </c>
      <c r="I41" s="49">
        <f t="shared" si="0"/>
        <v>1.1782407407407412E-2</v>
      </c>
      <c r="J41" s="50">
        <f t="shared" si="1"/>
        <v>3.4722222222217242E-5</v>
      </c>
      <c r="K41" s="48">
        <v>37</v>
      </c>
      <c r="L41" s="41">
        <f t="shared" si="2"/>
        <v>1.1782407407407412E-2</v>
      </c>
    </row>
    <row r="42" spans="1:12" x14ac:dyDescent="0.25">
      <c r="A42" s="1"/>
      <c r="B42" s="1">
        <v>550</v>
      </c>
      <c r="C42" s="23" t="s">
        <v>66</v>
      </c>
      <c r="D42" s="5">
        <v>1.8715277777777779E-2</v>
      </c>
      <c r="E42" s="22">
        <v>5.1620370370370344E-3</v>
      </c>
      <c r="F42" s="28">
        <v>6.9444444444444892E-5</v>
      </c>
      <c r="G42" s="41">
        <v>2.3842592592592596E-2</v>
      </c>
      <c r="H42" s="48">
        <v>41</v>
      </c>
      <c r="I42" s="49">
        <f t="shared" si="0"/>
        <v>1.8680555555555561E-2</v>
      </c>
      <c r="J42" s="50">
        <f t="shared" si="1"/>
        <v>3.4722222222217242E-5</v>
      </c>
      <c r="K42" s="48">
        <v>38</v>
      </c>
      <c r="L42" s="41">
        <f t="shared" si="2"/>
        <v>1.8680555555555561E-2</v>
      </c>
    </row>
    <row r="43" spans="1:12" x14ac:dyDescent="0.25">
      <c r="A43" s="1"/>
      <c r="B43" s="1">
        <v>549</v>
      </c>
      <c r="C43" s="23" t="s">
        <v>13</v>
      </c>
      <c r="D43" s="5">
        <v>1.3344907407407408E-2</v>
      </c>
      <c r="E43" s="22">
        <v>1.0532407407407405E-2</v>
      </c>
      <c r="F43" s="28">
        <v>1.5046296296296335E-4</v>
      </c>
      <c r="G43" s="41">
        <v>2.3877314814814813E-2</v>
      </c>
      <c r="H43" s="48">
        <v>42</v>
      </c>
      <c r="I43" s="49">
        <f t="shared" si="0"/>
        <v>1.3344907407407408E-2</v>
      </c>
      <c r="J43" s="50">
        <f t="shared" si="1"/>
        <v>0</v>
      </c>
      <c r="K43" s="48">
        <v>39</v>
      </c>
      <c r="L43" s="41">
        <f t="shared" si="2"/>
        <v>1.3344907407407408E-2</v>
      </c>
    </row>
    <row r="44" spans="1:12" x14ac:dyDescent="0.25">
      <c r="A44" s="1"/>
      <c r="B44" s="1">
        <v>541</v>
      </c>
      <c r="C44" s="23" t="s">
        <v>40</v>
      </c>
      <c r="D44" s="5">
        <v>1.6006944444444445E-2</v>
      </c>
      <c r="E44" s="22">
        <v>7.8703703703703679E-3</v>
      </c>
      <c r="F44" s="28">
        <v>5.7870370370367852E-5</v>
      </c>
      <c r="G44" s="41">
        <v>2.390046296296296E-2</v>
      </c>
      <c r="H44" s="48">
        <v>43</v>
      </c>
      <c r="I44" s="49">
        <f t="shared" si="0"/>
        <v>1.6030092592592592E-2</v>
      </c>
      <c r="J44" s="51">
        <f>-(I44-D44)</f>
        <v>-2.3148148148147141E-5</v>
      </c>
      <c r="K44" s="48">
        <v>40</v>
      </c>
      <c r="L44" s="41">
        <f t="shared" si="2"/>
        <v>1.6006944444444445E-2</v>
      </c>
    </row>
    <row r="45" spans="1:12" x14ac:dyDescent="0.25">
      <c r="A45" s="1"/>
      <c r="B45" s="1">
        <v>542</v>
      </c>
      <c r="C45" s="23" t="s">
        <v>43</v>
      </c>
      <c r="D45" s="5">
        <v>1.6168981481481482E-2</v>
      </c>
      <c r="E45" s="22">
        <v>7.7083333333333309E-3</v>
      </c>
      <c r="F45" s="28">
        <v>5.7870370370367852E-5</v>
      </c>
      <c r="G45" s="41">
        <v>2.3935185185185184E-2</v>
      </c>
      <c r="H45" s="48">
        <v>44</v>
      </c>
      <c r="I45" s="49">
        <f t="shared" si="0"/>
        <v>1.6226851851851853E-2</v>
      </c>
      <c r="J45" s="51">
        <f t="shared" ref="J45:J63" si="3">-(I45-D45)</f>
        <v>-5.7870370370371321E-5</v>
      </c>
      <c r="K45" s="48">
        <v>41</v>
      </c>
      <c r="L45" s="41">
        <f t="shared" si="2"/>
        <v>1.6168981481481482E-2</v>
      </c>
    </row>
    <row r="46" spans="1:12" x14ac:dyDescent="0.25">
      <c r="A46" s="1"/>
      <c r="B46" s="1">
        <v>516</v>
      </c>
      <c r="C46" s="23" t="s">
        <v>47</v>
      </c>
      <c r="D46" s="5">
        <v>1.6574074074074074E-2</v>
      </c>
      <c r="E46" s="22">
        <v>7.3032407407407386E-3</v>
      </c>
      <c r="F46" s="28">
        <v>2.3148148148147141E-5</v>
      </c>
      <c r="G46" s="41">
        <v>2.3969907407407409E-2</v>
      </c>
      <c r="H46" s="48">
        <v>45</v>
      </c>
      <c r="I46" s="49">
        <f t="shared" si="0"/>
        <v>1.666666666666667E-2</v>
      </c>
      <c r="J46" s="51">
        <f t="shared" si="3"/>
        <v>-9.2592592592595502E-5</v>
      </c>
      <c r="K46" s="48">
        <v>42</v>
      </c>
      <c r="L46" s="41">
        <f t="shared" si="2"/>
        <v>1.6574074074074074E-2</v>
      </c>
    </row>
    <row r="47" spans="1:12" x14ac:dyDescent="0.25">
      <c r="A47" s="1"/>
      <c r="B47" s="1">
        <v>505</v>
      </c>
      <c r="C47" s="23" t="s">
        <v>41</v>
      </c>
      <c r="D47" s="5">
        <v>1.6076388888888887E-2</v>
      </c>
      <c r="E47" s="22">
        <v>7.8009259259259264E-3</v>
      </c>
      <c r="F47" s="28">
        <v>0</v>
      </c>
      <c r="G47" s="41">
        <v>2.3993055555555556E-2</v>
      </c>
      <c r="H47" s="48">
        <v>46</v>
      </c>
      <c r="I47" s="49">
        <f t="shared" si="0"/>
        <v>1.6192129629629629E-2</v>
      </c>
      <c r="J47" s="51">
        <f t="shared" si="3"/>
        <v>-1.1574074074074264E-4</v>
      </c>
      <c r="K47" s="48">
        <v>43</v>
      </c>
      <c r="L47" s="41">
        <f t="shared" si="2"/>
        <v>1.6076388888888887E-2</v>
      </c>
    </row>
    <row r="48" spans="1:12" x14ac:dyDescent="0.25">
      <c r="A48" s="1"/>
      <c r="B48" s="1">
        <v>565</v>
      </c>
      <c r="C48" s="23" t="s">
        <v>101</v>
      </c>
      <c r="D48" s="5">
        <v>1.6435185185185188E-2</v>
      </c>
      <c r="E48" s="22">
        <v>7.4421296296296249E-3</v>
      </c>
      <c r="F48" s="28">
        <v>1.3888888888888631E-4</v>
      </c>
      <c r="G48" s="41">
        <v>2.4004629629629629E-2</v>
      </c>
      <c r="H48" s="48">
        <v>47</v>
      </c>
      <c r="I48" s="49">
        <f t="shared" si="0"/>
        <v>1.6562500000000004E-2</v>
      </c>
      <c r="J48" s="51">
        <f t="shared" si="3"/>
        <v>-1.2731481481481621E-4</v>
      </c>
      <c r="K48" s="48">
        <v>44</v>
      </c>
      <c r="L48" s="41">
        <f t="shared" si="2"/>
        <v>1.6435185185185188E-2</v>
      </c>
    </row>
    <row r="49" spans="1:12" x14ac:dyDescent="0.25">
      <c r="A49" s="1"/>
      <c r="B49" s="1">
        <v>552</v>
      </c>
      <c r="C49" s="23" t="s">
        <v>48</v>
      </c>
      <c r="D49" s="5">
        <v>1.6608796296296299E-2</v>
      </c>
      <c r="E49" s="22">
        <v>7.2685185185185144E-3</v>
      </c>
      <c r="F49" s="28">
        <v>9.2592592592588563E-5</v>
      </c>
      <c r="G49" s="41">
        <v>2.4016203703703706E-2</v>
      </c>
      <c r="H49" s="48">
        <v>48</v>
      </c>
      <c r="I49" s="49">
        <f t="shared" si="0"/>
        <v>1.6747685185185192E-2</v>
      </c>
      <c r="J49" s="51">
        <f t="shared" si="3"/>
        <v>-1.3888888888889325E-4</v>
      </c>
      <c r="K49" s="48">
        <v>45</v>
      </c>
      <c r="L49" s="41">
        <f t="shared" si="2"/>
        <v>1.6608796296296299E-2</v>
      </c>
    </row>
    <row r="50" spans="1:12" x14ac:dyDescent="0.25">
      <c r="A50" s="1"/>
      <c r="B50" s="1">
        <v>544</v>
      </c>
      <c r="C50" s="23" t="s">
        <v>51</v>
      </c>
      <c r="D50" s="5">
        <v>1.6747685185185185E-2</v>
      </c>
      <c r="E50" s="22">
        <v>7.1296296296296281E-3</v>
      </c>
      <c r="F50" s="28">
        <v>1.7361111111111396E-4</v>
      </c>
      <c r="G50" s="41">
        <v>2.4027777777777776E-2</v>
      </c>
      <c r="H50" s="48">
        <v>49</v>
      </c>
      <c r="I50" s="49">
        <f t="shared" si="0"/>
        <v>1.6898148148148148E-2</v>
      </c>
      <c r="J50" s="51">
        <f t="shared" si="3"/>
        <v>-1.5046296296296335E-4</v>
      </c>
      <c r="K50" s="48">
        <v>46</v>
      </c>
      <c r="L50" s="41">
        <f t="shared" si="2"/>
        <v>1.6747685185185185E-2</v>
      </c>
    </row>
    <row r="51" spans="1:12" x14ac:dyDescent="0.25">
      <c r="A51" s="1"/>
      <c r="B51" s="1">
        <v>584</v>
      </c>
      <c r="C51" s="23" t="s">
        <v>106</v>
      </c>
      <c r="D51" s="5">
        <v>1.3842592592592594E-2</v>
      </c>
      <c r="E51" s="22">
        <v>1.0034722222222219E-2</v>
      </c>
      <c r="F51" s="28">
        <v>1.1574074074074091E-4</v>
      </c>
      <c r="G51" s="41">
        <v>2.4062500000000001E-2</v>
      </c>
      <c r="H51" s="48">
        <v>50</v>
      </c>
      <c r="I51" s="49">
        <f t="shared" si="0"/>
        <v>1.4027777777777781E-2</v>
      </c>
      <c r="J51" s="51">
        <f t="shared" si="3"/>
        <v>-1.8518518518518753E-4</v>
      </c>
      <c r="K51" s="48">
        <v>47</v>
      </c>
      <c r="L51" s="41">
        <f t="shared" si="2"/>
        <v>1.3842592592592594E-2</v>
      </c>
    </row>
    <row r="52" spans="1:12" x14ac:dyDescent="0.25">
      <c r="A52" s="1"/>
      <c r="B52" s="1">
        <v>575</v>
      </c>
      <c r="C52" s="23" t="s">
        <v>104</v>
      </c>
      <c r="D52" s="5">
        <v>1.5324074074074073E-2</v>
      </c>
      <c r="E52" s="22">
        <v>8.5532407407407397E-3</v>
      </c>
      <c r="F52" s="28">
        <v>4.6296296296296016E-5</v>
      </c>
      <c r="G52" s="41">
        <v>2.4108796296296298E-2</v>
      </c>
      <c r="H52" s="48">
        <v>51</v>
      </c>
      <c r="I52" s="49">
        <f t="shared" si="0"/>
        <v>1.5555555555555559E-2</v>
      </c>
      <c r="J52" s="51">
        <f t="shared" si="3"/>
        <v>-2.3148148148148529E-4</v>
      </c>
      <c r="K52" s="48">
        <v>48</v>
      </c>
      <c r="L52" s="41">
        <f t="shared" si="2"/>
        <v>1.5324074074074073E-2</v>
      </c>
    </row>
    <row r="53" spans="1:12" x14ac:dyDescent="0.25">
      <c r="A53" s="1"/>
      <c r="B53" s="1">
        <v>529</v>
      </c>
      <c r="C53" s="23" t="s">
        <v>77</v>
      </c>
      <c r="D53" s="5">
        <v>1.9791666666666666E-2</v>
      </c>
      <c r="E53" s="22">
        <v>4.0856481481481473E-3</v>
      </c>
      <c r="F53" s="28">
        <v>2.5462962962962896E-4</v>
      </c>
      <c r="G53" s="41">
        <v>2.4247685185185181E-2</v>
      </c>
      <c r="H53" s="48">
        <v>52</v>
      </c>
      <c r="I53" s="49">
        <f t="shared" si="0"/>
        <v>2.0162037037037034E-2</v>
      </c>
      <c r="J53" s="51">
        <f t="shared" si="3"/>
        <v>-3.7037037037036813E-4</v>
      </c>
      <c r="K53" s="48">
        <v>49</v>
      </c>
      <c r="L53" s="41">
        <f t="shared" si="2"/>
        <v>1.9791666666666666E-2</v>
      </c>
    </row>
    <row r="54" spans="1:12" x14ac:dyDescent="0.25">
      <c r="A54" s="1"/>
      <c r="B54" s="1">
        <v>537</v>
      </c>
      <c r="C54" s="23" t="s">
        <v>84</v>
      </c>
      <c r="D54" s="5">
        <v>1.5671296296296298E-2</v>
      </c>
      <c r="E54" s="22">
        <v>8.2060185185185153E-3</v>
      </c>
      <c r="F54" s="28">
        <v>1.157407407407357E-5</v>
      </c>
      <c r="G54" s="41">
        <v>2.4398148148148145E-2</v>
      </c>
      <c r="H54" s="48">
        <v>53</v>
      </c>
      <c r="I54" s="49">
        <f t="shared" si="0"/>
        <v>1.6192129629629629E-2</v>
      </c>
      <c r="J54" s="51">
        <f t="shared" si="3"/>
        <v>-5.2083333333333148E-4</v>
      </c>
      <c r="K54" s="48">
        <v>50</v>
      </c>
      <c r="L54" s="41">
        <f t="shared" si="2"/>
        <v>1.5671296296296298E-2</v>
      </c>
    </row>
    <row r="55" spans="1:12" x14ac:dyDescent="0.25">
      <c r="A55" s="5"/>
      <c r="B55" s="1">
        <v>592</v>
      </c>
      <c r="C55" s="23" t="s">
        <v>120</v>
      </c>
      <c r="D55" s="5">
        <v>1.7800925925925925E-2</v>
      </c>
      <c r="E55" s="22">
        <v>6.0763888888888881E-3</v>
      </c>
      <c r="F55" s="28">
        <v>5.787037037037028E-4</v>
      </c>
      <c r="G55" s="41">
        <v>2.4502314814814814E-2</v>
      </c>
      <c r="H55" s="48">
        <v>54</v>
      </c>
      <c r="I55" s="49">
        <f t="shared" si="0"/>
        <v>1.8425925925925925E-2</v>
      </c>
      <c r="J55" s="51">
        <f t="shared" si="3"/>
        <v>-6.2500000000000056E-4</v>
      </c>
      <c r="K55" s="48">
        <v>51</v>
      </c>
      <c r="L55" s="41">
        <f t="shared" si="2"/>
        <v>1.7800925925925925E-2</v>
      </c>
    </row>
    <row r="56" spans="1:12" x14ac:dyDescent="0.25">
      <c r="A56" s="1"/>
      <c r="B56" s="1">
        <v>572</v>
      </c>
      <c r="C56" s="23" t="s">
        <v>92</v>
      </c>
      <c r="D56" s="5">
        <v>1.7754629629629631E-2</v>
      </c>
      <c r="E56" s="22">
        <v>6.1226851851851824E-3</v>
      </c>
      <c r="F56" s="28">
        <v>4.6296296296294281E-5</v>
      </c>
      <c r="G56" s="41">
        <v>2.462962962962963E-2</v>
      </c>
      <c r="H56" s="48">
        <v>55</v>
      </c>
      <c r="I56" s="49">
        <f t="shared" si="0"/>
        <v>1.8506944444444447E-2</v>
      </c>
      <c r="J56" s="51">
        <f t="shared" si="3"/>
        <v>-7.5231481481481677E-4</v>
      </c>
      <c r="K56" s="48">
        <v>52</v>
      </c>
      <c r="L56" s="41">
        <f t="shared" si="2"/>
        <v>1.7754629629629631E-2</v>
      </c>
    </row>
    <row r="57" spans="1:12" x14ac:dyDescent="0.25">
      <c r="A57" s="1"/>
      <c r="B57" s="1">
        <v>568</v>
      </c>
      <c r="C57" s="23" t="s">
        <v>87</v>
      </c>
      <c r="D57" s="5">
        <v>1.4444444444444446E-2</v>
      </c>
      <c r="E57" s="22">
        <v>9.4328703703703675E-3</v>
      </c>
      <c r="F57" s="28">
        <v>1.1574074074073744E-4</v>
      </c>
      <c r="G57" s="41">
        <v>2.4641203703703703E-2</v>
      </c>
      <c r="H57" s="48">
        <v>56</v>
      </c>
      <c r="I57" s="49">
        <f t="shared" si="0"/>
        <v>1.5208333333333336E-2</v>
      </c>
      <c r="J57" s="51">
        <f t="shared" si="3"/>
        <v>-7.6388888888889034E-4</v>
      </c>
      <c r="K57" s="48">
        <v>53</v>
      </c>
      <c r="L57" s="41">
        <f t="shared" si="2"/>
        <v>1.4444444444444446E-2</v>
      </c>
    </row>
    <row r="58" spans="1:12" x14ac:dyDescent="0.25">
      <c r="A58" s="1"/>
      <c r="B58" s="1">
        <v>585</v>
      </c>
      <c r="C58" s="23" t="s">
        <v>102</v>
      </c>
      <c r="D58" s="5">
        <v>1.8449074074074073E-2</v>
      </c>
      <c r="E58" s="22">
        <v>5.4282407407407404E-3</v>
      </c>
      <c r="F58" s="28">
        <v>1.2731481481481621E-4</v>
      </c>
      <c r="G58" s="41">
        <v>2.4814814814814817E-2</v>
      </c>
      <c r="H58" s="48">
        <v>57</v>
      </c>
      <c r="I58" s="49">
        <f t="shared" si="0"/>
        <v>1.9386574074074077E-2</v>
      </c>
      <c r="J58" s="51">
        <f t="shared" si="3"/>
        <v>-9.375000000000043E-4</v>
      </c>
      <c r="K58" s="48">
        <v>54</v>
      </c>
      <c r="L58" s="41">
        <f t="shared" si="2"/>
        <v>1.8449074074074073E-2</v>
      </c>
    </row>
    <row r="59" spans="1:12" x14ac:dyDescent="0.25">
      <c r="A59" s="1"/>
      <c r="B59" s="1">
        <v>578</v>
      </c>
      <c r="C59" s="23" t="s">
        <v>95</v>
      </c>
      <c r="D59" s="5">
        <v>1.6145833333333335E-2</v>
      </c>
      <c r="E59" s="22">
        <v>7.7314814814814781E-3</v>
      </c>
      <c r="F59" s="28">
        <v>2.3148148148147141E-5</v>
      </c>
      <c r="G59" s="41">
        <v>2.4872685185185189E-2</v>
      </c>
      <c r="H59" s="48">
        <v>58</v>
      </c>
      <c r="I59" s="49">
        <f t="shared" si="0"/>
        <v>1.7141203703703711E-2</v>
      </c>
      <c r="J59" s="51">
        <f t="shared" si="3"/>
        <v>-9.9537037037037562E-4</v>
      </c>
      <c r="K59" s="48">
        <v>55</v>
      </c>
      <c r="L59" s="41">
        <f t="shared" si="2"/>
        <v>1.6145833333333335E-2</v>
      </c>
    </row>
    <row r="60" spans="1:12" x14ac:dyDescent="0.25">
      <c r="A60" s="1"/>
      <c r="B60" s="1">
        <v>507</v>
      </c>
      <c r="C60" s="23" t="s">
        <v>19</v>
      </c>
      <c r="D60" s="5">
        <v>1.3958333333333335E-2</v>
      </c>
      <c r="E60" s="22">
        <v>9.9189814814814783E-3</v>
      </c>
      <c r="F60" s="28">
        <v>1.2731481481481621E-4</v>
      </c>
      <c r="G60" s="41">
        <v>2.4918981481481483E-2</v>
      </c>
      <c r="H60" s="48">
        <v>59</v>
      </c>
      <c r="I60" s="49">
        <f t="shared" si="0"/>
        <v>1.5000000000000005E-2</v>
      </c>
      <c r="J60" s="51">
        <f t="shared" si="3"/>
        <v>-1.0416666666666699E-3</v>
      </c>
      <c r="K60" s="48">
        <v>56</v>
      </c>
      <c r="L60" s="41">
        <f t="shared" si="2"/>
        <v>1.3958333333333335E-2</v>
      </c>
    </row>
    <row r="61" spans="1:12" x14ac:dyDescent="0.25">
      <c r="A61" s="1"/>
      <c r="B61" s="1">
        <v>566</v>
      </c>
      <c r="C61" s="23" t="s">
        <v>85</v>
      </c>
      <c r="D61" s="5">
        <v>1.8935185185185183E-2</v>
      </c>
      <c r="E61" s="22">
        <v>4.9421296296296297E-3</v>
      </c>
      <c r="F61" s="28">
        <v>1.6203703703703692E-4</v>
      </c>
      <c r="G61" s="41">
        <v>2.5231481481481483E-2</v>
      </c>
      <c r="H61" s="48">
        <v>60</v>
      </c>
      <c r="I61" s="49">
        <f t="shared" si="0"/>
        <v>2.0289351851851854E-2</v>
      </c>
      <c r="J61" s="51">
        <f t="shared" si="3"/>
        <v>-1.3541666666666702E-3</v>
      </c>
      <c r="K61" s="48">
        <v>57</v>
      </c>
      <c r="L61" s="41">
        <f t="shared" si="2"/>
        <v>1.8935185185185183E-2</v>
      </c>
    </row>
    <row r="62" spans="1:12" x14ac:dyDescent="0.25">
      <c r="A62" s="1"/>
      <c r="B62" s="1">
        <v>571</v>
      </c>
      <c r="C62" s="23" t="s">
        <v>91</v>
      </c>
      <c r="D62" s="5">
        <v>1.4409722222222221E-2</v>
      </c>
      <c r="E62" s="22">
        <v>9.4675925925925917E-3</v>
      </c>
      <c r="F62" s="28">
        <v>3.4722222222224181E-5</v>
      </c>
      <c r="G62" s="41">
        <v>2.5277777777777777E-2</v>
      </c>
      <c r="H62" s="48">
        <v>61</v>
      </c>
      <c r="I62" s="49">
        <f t="shared" si="0"/>
        <v>1.5810185185185184E-2</v>
      </c>
      <c r="J62" s="51">
        <f t="shared" si="3"/>
        <v>-1.4004629629629627E-3</v>
      </c>
      <c r="K62" s="48">
        <v>58</v>
      </c>
      <c r="L62" s="41">
        <f t="shared" si="2"/>
        <v>1.4409722222222221E-2</v>
      </c>
    </row>
    <row r="63" spans="1:12" x14ac:dyDescent="0.25">
      <c r="A63" s="1"/>
      <c r="B63" s="1">
        <v>567</v>
      </c>
      <c r="C63" s="23" t="s">
        <v>86</v>
      </c>
      <c r="D63" s="5">
        <v>2.1979166666666664E-2</v>
      </c>
      <c r="E63" s="22">
        <v>1.8981481481481488E-3</v>
      </c>
      <c r="F63" s="28">
        <v>1.8981481481481488E-3</v>
      </c>
      <c r="G63" s="41">
        <v>2.5601851851851851E-2</v>
      </c>
      <c r="H63" s="48">
        <v>62</v>
      </c>
      <c r="I63" s="49">
        <f t="shared" si="0"/>
        <v>2.3703703703703703E-2</v>
      </c>
      <c r="J63" s="51">
        <f t="shared" si="3"/>
        <v>-1.7245370370370383E-3</v>
      </c>
      <c r="K63" s="48">
        <v>59</v>
      </c>
      <c r="L63" s="41">
        <f t="shared" si="2"/>
        <v>2.1979166666666664E-2</v>
      </c>
    </row>
    <row r="64" spans="1:12" x14ac:dyDescent="0.25">
      <c r="A64" s="1"/>
      <c r="B64" s="1"/>
      <c r="C64" s="23" t="s">
        <v>113</v>
      </c>
      <c r="D64" s="5">
        <v>2.0046296296296295E-2</v>
      </c>
      <c r="E64" s="22">
        <v>3.8310185185185183E-3</v>
      </c>
      <c r="F64" s="28">
        <v>1.0416666666666664E-3</v>
      </c>
      <c r="G64" s="52" t="s">
        <v>125</v>
      </c>
      <c r="H64" s="48"/>
      <c r="I64" s="9"/>
      <c r="J64" s="41"/>
      <c r="K64" s="48" t="s">
        <v>132</v>
      </c>
      <c r="L64" s="41">
        <f>D64</f>
        <v>2.0046296296296295E-2</v>
      </c>
    </row>
    <row r="65" spans="1:12" x14ac:dyDescent="0.25">
      <c r="A65" s="1"/>
      <c r="B65" s="1">
        <v>561</v>
      </c>
      <c r="C65" s="23" t="s">
        <v>73</v>
      </c>
      <c r="D65" s="5">
        <v>1.9629629629629629E-2</v>
      </c>
      <c r="E65" s="22">
        <v>4.2476851851851842E-3</v>
      </c>
      <c r="F65" s="28">
        <v>4.6296296296297751E-5</v>
      </c>
      <c r="G65" s="52" t="s">
        <v>125</v>
      </c>
      <c r="H65" s="48"/>
      <c r="I65" s="9"/>
      <c r="J65" s="41"/>
      <c r="K65" s="53">
        <v>60</v>
      </c>
      <c r="L65" s="41">
        <f t="shared" ref="L65:L90" si="4">D65</f>
        <v>1.9629629629629629E-2</v>
      </c>
    </row>
    <row r="66" spans="1:12" x14ac:dyDescent="0.25">
      <c r="A66" s="1"/>
      <c r="B66" s="1">
        <v>546</v>
      </c>
      <c r="C66" s="23" t="s">
        <v>68</v>
      </c>
      <c r="D66" s="5">
        <v>1.9201388888888889E-2</v>
      </c>
      <c r="E66" s="22">
        <v>4.6759259259259237E-3</v>
      </c>
      <c r="F66" s="28">
        <v>1.1574074074073917E-4</v>
      </c>
      <c r="G66" s="52" t="s">
        <v>125</v>
      </c>
      <c r="H66" s="48"/>
      <c r="I66" s="9"/>
      <c r="J66" s="41"/>
      <c r="K66" s="53">
        <v>60</v>
      </c>
      <c r="L66" s="41">
        <f t="shared" si="4"/>
        <v>1.9201388888888889E-2</v>
      </c>
    </row>
    <row r="67" spans="1:12" ht="14.25" customHeight="1" x14ac:dyDescent="0.25">
      <c r="A67" s="1"/>
      <c r="B67" s="1"/>
      <c r="C67" s="23" t="s">
        <v>110</v>
      </c>
      <c r="D67" s="5">
        <v>1.8796296296296297E-2</v>
      </c>
      <c r="E67" s="22">
        <v>5.081018518518516E-3</v>
      </c>
      <c r="F67" s="28">
        <v>1.3888888888888631E-4</v>
      </c>
      <c r="G67" s="52" t="s">
        <v>125</v>
      </c>
      <c r="H67" s="48"/>
      <c r="I67" s="9"/>
      <c r="J67" s="41"/>
      <c r="K67" s="53">
        <v>60</v>
      </c>
      <c r="L67" s="41">
        <f t="shared" si="4"/>
        <v>1.8796296296296297E-2</v>
      </c>
    </row>
    <row r="68" spans="1:12" x14ac:dyDescent="0.25">
      <c r="A68" s="1"/>
      <c r="B68" s="1">
        <v>560</v>
      </c>
      <c r="C68" s="23" t="s">
        <v>65</v>
      </c>
      <c r="D68" s="5">
        <v>1.8680555555555554E-2</v>
      </c>
      <c r="E68" s="22">
        <v>5.1967592592592586E-3</v>
      </c>
      <c r="F68" s="28">
        <v>3.4722222222224181E-5</v>
      </c>
      <c r="G68" s="52" t="s">
        <v>125</v>
      </c>
      <c r="H68" s="48"/>
      <c r="I68" s="9"/>
      <c r="J68" s="41"/>
      <c r="K68" s="53">
        <v>60</v>
      </c>
      <c r="L68" s="41">
        <f t="shared" si="4"/>
        <v>1.8680555555555554E-2</v>
      </c>
    </row>
    <row r="69" spans="1:12" x14ac:dyDescent="0.25">
      <c r="A69" s="1"/>
      <c r="B69" s="1"/>
      <c r="C69" s="23" t="s">
        <v>114</v>
      </c>
      <c r="D69" s="5">
        <v>1.7465277777777777E-2</v>
      </c>
      <c r="E69" s="22">
        <v>6.4120370370370355E-3</v>
      </c>
      <c r="F69" s="28">
        <v>2.8935185185185314E-4</v>
      </c>
      <c r="G69" s="52" t="s">
        <v>125</v>
      </c>
      <c r="H69" s="48"/>
      <c r="I69" s="9"/>
      <c r="J69" s="41"/>
      <c r="K69" s="53">
        <v>60</v>
      </c>
      <c r="L69" s="41">
        <f t="shared" si="4"/>
        <v>1.7465277777777777E-2</v>
      </c>
    </row>
    <row r="70" spans="1:12" x14ac:dyDescent="0.25">
      <c r="A70" s="1"/>
      <c r="B70" s="1">
        <v>536</v>
      </c>
      <c r="C70" s="23" t="s">
        <v>56</v>
      </c>
      <c r="D70" s="5">
        <v>1.7141203703703704E-2</v>
      </c>
      <c r="E70" s="22">
        <v>6.7361111111111094E-3</v>
      </c>
      <c r="F70" s="28">
        <v>5.7870370370367852E-5</v>
      </c>
      <c r="G70" s="52" t="s">
        <v>125</v>
      </c>
      <c r="H70" s="48"/>
      <c r="I70" s="9"/>
      <c r="J70" s="41"/>
      <c r="K70" s="53">
        <v>60</v>
      </c>
      <c r="L70" s="41">
        <f t="shared" si="4"/>
        <v>1.7141203703703704E-2</v>
      </c>
    </row>
    <row r="71" spans="1:12" x14ac:dyDescent="0.25">
      <c r="A71" s="1"/>
      <c r="B71" s="1"/>
      <c r="C71" s="23" t="s">
        <v>88</v>
      </c>
      <c r="D71" s="5">
        <v>1.6597222222222222E-2</v>
      </c>
      <c r="E71" s="22">
        <v>7.2800925925925915E-3</v>
      </c>
      <c r="F71" s="28">
        <v>1.157407407407704E-5</v>
      </c>
      <c r="G71" s="52" t="s">
        <v>125</v>
      </c>
      <c r="H71" s="48"/>
      <c r="I71" s="9"/>
      <c r="J71" s="41"/>
      <c r="K71" s="53">
        <v>60</v>
      </c>
      <c r="L71" s="41">
        <f t="shared" si="4"/>
        <v>1.6597222222222222E-2</v>
      </c>
    </row>
    <row r="72" spans="1:12" x14ac:dyDescent="0.25">
      <c r="A72" s="1"/>
      <c r="B72" s="1">
        <v>547</v>
      </c>
      <c r="C72" s="23" t="s">
        <v>45</v>
      </c>
      <c r="D72" s="5">
        <v>1.6249999999999997E-2</v>
      </c>
      <c r="E72" s="22">
        <v>7.6273148148148159E-3</v>
      </c>
      <c r="F72" s="28">
        <v>5.7870370370374791E-5</v>
      </c>
      <c r="G72" s="52" t="s">
        <v>125</v>
      </c>
      <c r="H72" s="48"/>
      <c r="I72" s="9"/>
      <c r="J72" s="41"/>
      <c r="K72" s="53">
        <v>60</v>
      </c>
      <c r="L72" s="41">
        <f t="shared" si="4"/>
        <v>1.6249999999999997E-2</v>
      </c>
    </row>
    <row r="73" spans="1:12" x14ac:dyDescent="0.25">
      <c r="A73" s="1"/>
      <c r="B73" s="1"/>
      <c r="C73" s="23" t="s">
        <v>108</v>
      </c>
      <c r="D73" s="5">
        <v>1.6238425925925924E-2</v>
      </c>
      <c r="E73" s="22">
        <v>7.6388888888888895E-3</v>
      </c>
      <c r="F73" s="28">
        <v>1.157407407407357E-5</v>
      </c>
      <c r="G73" s="52" t="s">
        <v>125</v>
      </c>
      <c r="H73" s="48"/>
      <c r="I73" s="9"/>
      <c r="J73" s="41"/>
      <c r="K73" s="53">
        <v>60</v>
      </c>
      <c r="L73" s="41">
        <f t="shared" si="4"/>
        <v>1.6238425925925924E-2</v>
      </c>
    </row>
    <row r="74" spans="1:12" x14ac:dyDescent="0.25">
      <c r="A74" s="1"/>
      <c r="B74" s="1">
        <v>502</v>
      </c>
      <c r="C74" s="23" t="s">
        <v>44</v>
      </c>
      <c r="D74" s="5">
        <v>1.622685185185185E-2</v>
      </c>
      <c r="E74" s="22">
        <v>7.6504629629629631E-3</v>
      </c>
      <c r="F74" s="28">
        <v>1.157407407407357E-5</v>
      </c>
      <c r="G74" s="52" t="s">
        <v>125</v>
      </c>
      <c r="H74" s="48"/>
      <c r="I74" s="9"/>
      <c r="J74" s="41"/>
      <c r="K74" s="53">
        <v>60</v>
      </c>
      <c r="L74" s="41">
        <f t="shared" si="4"/>
        <v>1.622685185185185E-2</v>
      </c>
    </row>
    <row r="75" spans="1:12" x14ac:dyDescent="0.25">
      <c r="A75" s="1"/>
      <c r="B75" s="1">
        <v>518</v>
      </c>
      <c r="C75" s="23" t="s">
        <v>42</v>
      </c>
      <c r="D75" s="5">
        <v>1.6111111111111111E-2</v>
      </c>
      <c r="E75" s="22">
        <v>7.7662037037037022E-3</v>
      </c>
      <c r="F75" s="28">
        <v>3.4722222222224181E-5</v>
      </c>
      <c r="G75" s="52" t="s">
        <v>125</v>
      </c>
      <c r="H75" s="48"/>
      <c r="I75" s="9"/>
      <c r="J75" s="41"/>
      <c r="K75" s="53">
        <v>60</v>
      </c>
      <c r="L75" s="41">
        <f t="shared" si="4"/>
        <v>1.6111111111111111E-2</v>
      </c>
    </row>
    <row r="76" spans="1:12" x14ac:dyDescent="0.25">
      <c r="A76" s="1"/>
      <c r="B76" s="1">
        <v>508</v>
      </c>
      <c r="C76" s="23" t="s">
        <v>37</v>
      </c>
      <c r="D76" s="5">
        <v>1.5891203703703703E-2</v>
      </c>
      <c r="E76" s="22">
        <v>7.9861111111111105E-3</v>
      </c>
      <c r="F76" s="28">
        <v>8.1018518518521931E-5</v>
      </c>
      <c r="G76" s="52" t="s">
        <v>125</v>
      </c>
      <c r="H76" s="48"/>
      <c r="I76" s="9"/>
      <c r="J76" s="41"/>
      <c r="K76" s="53">
        <v>60</v>
      </c>
      <c r="L76" s="41">
        <f t="shared" si="4"/>
        <v>1.5891203703703703E-2</v>
      </c>
    </row>
    <row r="77" spans="1:12" x14ac:dyDescent="0.25">
      <c r="A77" s="1"/>
      <c r="B77" s="1">
        <v>504</v>
      </c>
      <c r="C77" s="23" t="s">
        <v>36</v>
      </c>
      <c r="D77" s="5">
        <v>1.5763888888888886E-2</v>
      </c>
      <c r="E77" s="22">
        <v>8.1134259259259267E-3</v>
      </c>
      <c r="F77" s="28">
        <v>1.2731481481481621E-4</v>
      </c>
      <c r="G77" s="52" t="s">
        <v>125</v>
      </c>
      <c r="H77" s="48"/>
      <c r="I77" s="9"/>
      <c r="J77" s="41"/>
      <c r="K77" s="53">
        <v>60</v>
      </c>
      <c r="L77" s="41">
        <f t="shared" si="4"/>
        <v>1.5763888888888886E-2</v>
      </c>
    </row>
    <row r="78" spans="1:12" x14ac:dyDescent="0.25">
      <c r="A78" s="1"/>
      <c r="B78" s="1"/>
      <c r="C78" s="23" t="s">
        <v>94</v>
      </c>
      <c r="D78" s="5">
        <v>1.5752314814814813E-2</v>
      </c>
      <c r="E78" s="22">
        <v>8.1250000000000003E-3</v>
      </c>
      <c r="F78" s="28">
        <v>1.157407407407357E-5</v>
      </c>
      <c r="G78" s="52" t="s">
        <v>126</v>
      </c>
      <c r="H78" s="48"/>
      <c r="I78" s="9"/>
      <c r="J78" s="41"/>
      <c r="K78" s="53">
        <v>60</v>
      </c>
      <c r="L78" s="41">
        <f t="shared" si="4"/>
        <v>1.5752314814814813E-2</v>
      </c>
    </row>
    <row r="79" spans="1:12" x14ac:dyDescent="0.25">
      <c r="A79" s="1"/>
      <c r="B79" s="1">
        <v>512</v>
      </c>
      <c r="C79" s="23" t="s">
        <v>35</v>
      </c>
      <c r="D79" s="5">
        <v>1.5706018518518518E-2</v>
      </c>
      <c r="E79" s="22">
        <v>8.1712962962962946E-3</v>
      </c>
      <c r="F79" s="28">
        <v>4.6296296296294281E-5</v>
      </c>
      <c r="G79" s="52" t="s">
        <v>125</v>
      </c>
      <c r="H79" s="48"/>
      <c r="I79" s="9"/>
      <c r="J79" s="41"/>
      <c r="K79" s="53">
        <v>60</v>
      </c>
      <c r="L79" s="41">
        <f t="shared" si="4"/>
        <v>1.5706018518518518E-2</v>
      </c>
    </row>
    <row r="80" spans="1:12" x14ac:dyDescent="0.25">
      <c r="A80" s="1"/>
      <c r="B80" s="1">
        <v>535</v>
      </c>
      <c r="C80" s="23" t="s">
        <v>34</v>
      </c>
      <c r="D80" s="5">
        <v>1.5682870370370371E-2</v>
      </c>
      <c r="E80" s="22">
        <v>8.1944444444444417E-3</v>
      </c>
      <c r="F80" s="28">
        <v>2.3148148148147141E-5</v>
      </c>
      <c r="G80" s="52" t="s">
        <v>125</v>
      </c>
      <c r="H80" s="48"/>
      <c r="I80" s="9"/>
      <c r="J80" s="41"/>
      <c r="K80" s="53">
        <v>60</v>
      </c>
      <c r="L80" s="41">
        <f t="shared" si="4"/>
        <v>1.5682870370370371E-2</v>
      </c>
    </row>
    <row r="81" spans="1:12" x14ac:dyDescent="0.25">
      <c r="A81" s="1"/>
      <c r="B81" s="1">
        <v>531</v>
      </c>
      <c r="C81" s="23" t="s">
        <v>31</v>
      </c>
      <c r="D81" s="5">
        <v>1.5509259259259257E-2</v>
      </c>
      <c r="E81" s="22">
        <v>8.3680555555555557E-3</v>
      </c>
      <c r="F81" s="28">
        <v>1.6203703703704039E-4</v>
      </c>
      <c r="G81" s="52" t="s">
        <v>125</v>
      </c>
      <c r="H81" s="48"/>
      <c r="I81" s="9"/>
      <c r="J81" s="41"/>
      <c r="K81" s="53">
        <v>60</v>
      </c>
      <c r="L81" s="41">
        <f t="shared" si="4"/>
        <v>1.5509259259259257E-2</v>
      </c>
    </row>
    <row r="82" spans="1:12" x14ac:dyDescent="0.25">
      <c r="A82" s="1"/>
      <c r="B82" s="1"/>
      <c r="C82" s="23" t="s">
        <v>100</v>
      </c>
      <c r="D82" s="5">
        <v>1.5231481481481483E-2</v>
      </c>
      <c r="E82" s="22">
        <v>8.64583333333333E-3</v>
      </c>
      <c r="F82" s="28">
        <v>9.2592592592590298E-5</v>
      </c>
      <c r="G82" s="52" t="s">
        <v>127</v>
      </c>
      <c r="H82" s="48"/>
      <c r="I82" s="9"/>
      <c r="J82" s="41"/>
      <c r="K82" s="53">
        <v>60</v>
      </c>
      <c r="L82" s="41">
        <f t="shared" si="4"/>
        <v>1.5231481481481483E-2</v>
      </c>
    </row>
    <row r="83" spans="1:12" x14ac:dyDescent="0.25">
      <c r="A83" s="1"/>
      <c r="B83" s="1">
        <v>503</v>
      </c>
      <c r="C83" s="23" t="s">
        <v>28</v>
      </c>
      <c r="D83" s="5">
        <v>1.5196759259259259E-2</v>
      </c>
      <c r="E83" s="22">
        <v>8.6805555555555542E-3</v>
      </c>
      <c r="F83" s="28">
        <v>3.4722222222224181E-5</v>
      </c>
      <c r="G83" s="52" t="s">
        <v>125</v>
      </c>
      <c r="H83" s="48"/>
      <c r="I83" s="9"/>
      <c r="J83" s="41"/>
      <c r="K83" s="53">
        <v>60</v>
      </c>
      <c r="L83" s="41">
        <f t="shared" si="4"/>
        <v>1.5196759259259259E-2</v>
      </c>
    </row>
    <row r="84" spans="1:12" x14ac:dyDescent="0.25">
      <c r="A84" s="1"/>
      <c r="B84" s="1"/>
      <c r="C84" s="23" t="s">
        <v>112</v>
      </c>
      <c r="D84" s="5">
        <v>1.5150462962962963E-2</v>
      </c>
      <c r="E84" s="22">
        <v>8.7268518518518502E-3</v>
      </c>
      <c r="F84" s="28">
        <v>1.157407407407357E-5</v>
      </c>
      <c r="G84" s="52" t="s">
        <v>125</v>
      </c>
      <c r="H84" s="48"/>
      <c r="I84" s="9"/>
      <c r="J84" s="41"/>
      <c r="K84" s="53">
        <v>60</v>
      </c>
      <c r="L84" s="41">
        <f t="shared" si="4"/>
        <v>1.5150462962962963E-2</v>
      </c>
    </row>
    <row r="85" spans="1:12" x14ac:dyDescent="0.25">
      <c r="A85" s="1"/>
      <c r="B85" s="1">
        <v>540</v>
      </c>
      <c r="C85" s="23" t="s">
        <v>26</v>
      </c>
      <c r="D85" s="5">
        <v>1.4976851851851852E-2</v>
      </c>
      <c r="E85" s="22">
        <v>8.9004629629629607E-3</v>
      </c>
      <c r="F85" s="28">
        <v>8.1018518518516727E-5</v>
      </c>
      <c r="G85" s="52" t="s">
        <v>125</v>
      </c>
      <c r="H85" s="48"/>
      <c r="I85" s="9"/>
      <c r="J85" s="41"/>
      <c r="K85" s="53">
        <v>60</v>
      </c>
      <c r="L85" s="41">
        <f t="shared" si="4"/>
        <v>1.4976851851851852E-2</v>
      </c>
    </row>
    <row r="86" spans="1:12" x14ac:dyDescent="0.25">
      <c r="A86" s="1"/>
      <c r="B86" s="1">
        <v>509</v>
      </c>
      <c r="C86" s="23" t="s">
        <v>25</v>
      </c>
      <c r="D86" s="5">
        <v>1.4837962962962963E-2</v>
      </c>
      <c r="E86" s="22">
        <v>9.0393518518518505E-3</v>
      </c>
      <c r="F86" s="28">
        <v>1.3888888888888978E-4</v>
      </c>
      <c r="G86" s="52" t="s">
        <v>125</v>
      </c>
      <c r="H86" s="48"/>
      <c r="I86" s="9"/>
      <c r="J86" s="41"/>
      <c r="K86" s="53">
        <v>60</v>
      </c>
      <c r="L86" s="41">
        <f t="shared" si="4"/>
        <v>1.4837962962962963E-2</v>
      </c>
    </row>
    <row r="87" spans="1:12" x14ac:dyDescent="0.25">
      <c r="A87" s="1"/>
      <c r="B87" s="1"/>
      <c r="C87" s="23" t="s">
        <v>105</v>
      </c>
      <c r="D87" s="5">
        <v>1.4560185185185183E-2</v>
      </c>
      <c r="E87" s="22">
        <v>9.3171296296296301E-3</v>
      </c>
      <c r="F87" s="28">
        <v>9.2592592592595502E-5</v>
      </c>
      <c r="G87" s="52" t="s">
        <v>125</v>
      </c>
      <c r="H87" s="48"/>
      <c r="I87" s="9"/>
      <c r="J87" s="41"/>
      <c r="K87" s="53">
        <v>60</v>
      </c>
      <c r="L87" s="41">
        <f t="shared" si="4"/>
        <v>1.4560185185185183E-2</v>
      </c>
    </row>
    <row r="88" spans="1:12" x14ac:dyDescent="0.25">
      <c r="A88" s="1"/>
      <c r="B88" s="1"/>
      <c r="C88" s="23" t="s">
        <v>109</v>
      </c>
      <c r="D88" s="5">
        <v>1.1689814814814814E-2</v>
      </c>
      <c r="E88" s="22">
        <v>1.2187499999999999E-2</v>
      </c>
      <c r="F88" s="28">
        <v>1.2731481481481448E-4</v>
      </c>
      <c r="G88" s="52" t="s">
        <v>125</v>
      </c>
      <c r="H88" s="48"/>
      <c r="I88" s="9"/>
      <c r="J88" s="41"/>
      <c r="K88" s="53">
        <v>60</v>
      </c>
      <c r="L88" s="41">
        <f t="shared" si="4"/>
        <v>1.1689814814814814E-2</v>
      </c>
    </row>
    <row r="89" spans="1:12" x14ac:dyDescent="0.25">
      <c r="A89" s="1"/>
      <c r="B89" s="1">
        <v>528</v>
      </c>
      <c r="C89" s="23" t="s">
        <v>8</v>
      </c>
      <c r="D89" s="5">
        <v>1.1469907407407408E-2</v>
      </c>
      <c r="E89" s="22">
        <v>1.2407407407407405E-2</v>
      </c>
      <c r="F89" s="28">
        <v>2.1990740740740651E-4</v>
      </c>
      <c r="G89" s="52" t="s">
        <v>125</v>
      </c>
      <c r="H89" s="48"/>
      <c r="I89" s="9"/>
      <c r="J89" s="41"/>
      <c r="K89" s="53">
        <v>60</v>
      </c>
      <c r="L89" s="41">
        <f t="shared" si="4"/>
        <v>1.1469907407407408E-2</v>
      </c>
    </row>
    <row r="90" spans="1:12" x14ac:dyDescent="0.25">
      <c r="A90" s="1"/>
      <c r="B90" s="1">
        <v>553</v>
      </c>
      <c r="C90" s="23" t="s">
        <v>6</v>
      </c>
      <c r="D90" s="5">
        <v>1.1006944444444444E-2</v>
      </c>
      <c r="E90" s="22">
        <v>1.2870370370370369E-2</v>
      </c>
      <c r="F90" s="28">
        <v>4.6296296296296363E-4</v>
      </c>
      <c r="G90" s="52" t="s">
        <v>125</v>
      </c>
      <c r="H90" s="48"/>
      <c r="I90" s="9"/>
      <c r="J90" s="41"/>
      <c r="K90" s="53">
        <v>60</v>
      </c>
      <c r="L90" s="41">
        <f t="shared" si="4"/>
        <v>1.1006944444444444E-2</v>
      </c>
    </row>
    <row r="91" spans="1:12" x14ac:dyDescent="0.25">
      <c r="A91" s="1"/>
      <c r="B91" s="1"/>
      <c r="C91" s="17"/>
      <c r="D91" s="5"/>
      <c r="E91" s="5"/>
      <c r="G91" s="41"/>
      <c r="H91" s="48"/>
      <c r="I91" s="9"/>
      <c r="J91" s="41"/>
      <c r="K91" s="48"/>
      <c r="L91" s="9"/>
    </row>
    <row r="92" spans="1:12" x14ac:dyDescent="0.25">
      <c r="A92" s="1"/>
      <c r="B92" s="1"/>
      <c r="C92" s="17"/>
      <c r="D92" s="5"/>
      <c r="E92" s="5"/>
      <c r="G92" s="41"/>
      <c r="H92" s="48"/>
      <c r="I92" s="9"/>
      <c r="J92" s="41"/>
      <c r="K92" s="48"/>
      <c r="L92" s="9"/>
    </row>
    <row r="93" spans="1:12" x14ac:dyDescent="0.25">
      <c r="D93" s="14"/>
      <c r="E93" s="14"/>
    </row>
    <row r="94" spans="1:12" x14ac:dyDescent="0.25">
      <c r="D94" s="14"/>
      <c r="E94" s="14"/>
    </row>
    <row r="95" spans="1:12" x14ac:dyDescent="0.25">
      <c r="D95" s="14"/>
      <c r="E95" s="14"/>
    </row>
    <row r="96" spans="1:12" x14ac:dyDescent="0.25">
      <c r="D96" s="14"/>
      <c r="E96" s="14"/>
    </row>
    <row r="97" spans="4:5" x14ac:dyDescent="0.25">
      <c r="D97" s="14"/>
      <c r="E97" s="14"/>
    </row>
    <row r="98" spans="4:5" x14ac:dyDescent="0.25">
      <c r="D98" s="14"/>
      <c r="E98" s="14"/>
    </row>
    <row r="99" spans="4:5" x14ac:dyDescent="0.25">
      <c r="D99" s="14"/>
      <c r="E99" s="14"/>
    </row>
    <row r="100" spans="4:5" x14ac:dyDescent="0.25">
      <c r="D100" s="14"/>
      <c r="E100" s="14"/>
    </row>
    <row r="101" spans="4:5" x14ac:dyDescent="0.25">
      <c r="D101" s="14"/>
      <c r="E101" s="14"/>
    </row>
    <row r="102" spans="4:5" x14ac:dyDescent="0.25">
      <c r="D102" s="14"/>
      <c r="E102" s="14"/>
    </row>
    <row r="103" spans="4:5" x14ac:dyDescent="0.25">
      <c r="D103" s="14"/>
      <c r="E103" s="14"/>
    </row>
    <row r="104" spans="4:5" x14ac:dyDescent="0.25">
      <c r="D104" s="14"/>
      <c r="E104" s="14"/>
    </row>
    <row r="105" spans="4:5" x14ac:dyDescent="0.25">
      <c r="D105" s="14"/>
      <c r="E105" s="14"/>
    </row>
    <row r="106" spans="4:5" x14ac:dyDescent="0.25">
      <c r="D106" s="14"/>
      <c r="E106" s="14"/>
    </row>
    <row r="107" spans="4:5" x14ac:dyDescent="0.25">
      <c r="D107" s="14"/>
      <c r="E107" s="14"/>
    </row>
    <row r="108" spans="4:5" x14ac:dyDescent="0.25">
      <c r="D108" s="14"/>
      <c r="E108" s="14"/>
    </row>
    <row r="109" spans="4:5" x14ac:dyDescent="0.25">
      <c r="D109" s="14"/>
      <c r="E109" s="14"/>
    </row>
    <row r="110" spans="4:5" x14ac:dyDescent="0.25">
      <c r="D110" s="14"/>
      <c r="E110" s="14"/>
    </row>
    <row r="111" spans="4:5" x14ac:dyDescent="0.25">
      <c r="D111" s="14"/>
      <c r="E111" s="14"/>
    </row>
    <row r="112" spans="4:5" x14ac:dyDescent="0.25">
      <c r="D112" s="14"/>
      <c r="E112" s="14"/>
    </row>
    <row r="113" spans="4:5" x14ac:dyDescent="0.25">
      <c r="D113" s="14"/>
      <c r="E113" s="14"/>
    </row>
    <row r="114" spans="4:5" x14ac:dyDescent="0.25">
      <c r="D114" s="14"/>
      <c r="E114" s="14"/>
    </row>
    <row r="115" spans="4:5" x14ac:dyDescent="0.25">
      <c r="D115" s="14"/>
      <c r="E115" s="14"/>
    </row>
    <row r="116" spans="4:5" x14ac:dyDescent="0.25">
      <c r="D116" s="14"/>
      <c r="E116" s="14"/>
    </row>
    <row r="117" spans="4:5" x14ac:dyDescent="0.25">
      <c r="D117" s="14"/>
      <c r="E117" s="14"/>
    </row>
    <row r="118" spans="4:5" x14ac:dyDescent="0.25">
      <c r="D118" s="14"/>
      <c r="E118" s="14"/>
    </row>
    <row r="119" spans="4:5" x14ac:dyDescent="0.25">
      <c r="D119" s="14"/>
      <c r="E119" s="14"/>
    </row>
    <row r="120" spans="4:5" x14ac:dyDescent="0.25">
      <c r="D120" s="14"/>
      <c r="E120" s="14"/>
    </row>
    <row r="121" spans="4:5" x14ac:dyDescent="0.25">
      <c r="D121" s="14"/>
      <c r="E121" s="14"/>
    </row>
    <row r="122" spans="4:5" x14ac:dyDescent="0.25">
      <c r="D122" s="14"/>
      <c r="E122" s="14"/>
    </row>
    <row r="123" spans="4:5" x14ac:dyDescent="0.25">
      <c r="D123" s="14"/>
      <c r="E123" s="14"/>
    </row>
    <row r="124" spans="4:5" x14ac:dyDescent="0.25">
      <c r="D124" s="14"/>
      <c r="E124" s="14"/>
    </row>
    <row r="125" spans="4:5" x14ac:dyDescent="0.25">
      <c r="D125" s="14"/>
      <c r="E125" s="14"/>
    </row>
    <row r="126" spans="4:5" x14ac:dyDescent="0.25">
      <c r="D126" s="14"/>
      <c r="E126" s="14"/>
    </row>
    <row r="127" spans="4:5" x14ac:dyDescent="0.25">
      <c r="D127" s="14"/>
      <c r="E127" s="14"/>
    </row>
    <row r="128" spans="4:5" x14ac:dyDescent="0.25">
      <c r="D128" s="14"/>
      <c r="E128" s="14"/>
    </row>
    <row r="129" spans="4:5" x14ac:dyDescent="0.25">
      <c r="D129" s="14"/>
      <c r="E129" s="14"/>
    </row>
    <row r="130" spans="4:5" x14ac:dyDescent="0.25">
      <c r="D130" s="14"/>
      <c r="E130" s="14"/>
    </row>
    <row r="131" spans="4:5" x14ac:dyDescent="0.25">
      <c r="D131" s="14"/>
      <c r="E131" s="14"/>
    </row>
    <row r="132" spans="4:5" x14ac:dyDescent="0.25">
      <c r="D132" s="14"/>
      <c r="E132" s="14"/>
    </row>
    <row r="133" spans="4:5" x14ac:dyDescent="0.25">
      <c r="D133" s="14"/>
      <c r="E133" s="14"/>
    </row>
    <row r="134" spans="4:5" x14ac:dyDescent="0.25">
      <c r="D134" s="14"/>
      <c r="E134" s="14"/>
    </row>
    <row r="135" spans="4:5" x14ac:dyDescent="0.25">
      <c r="D135" s="14"/>
      <c r="E135" s="14"/>
    </row>
    <row r="136" spans="4:5" x14ac:dyDescent="0.25">
      <c r="D136" s="14"/>
      <c r="E136" s="14"/>
    </row>
    <row r="137" spans="4:5" x14ac:dyDescent="0.25">
      <c r="D137" s="14"/>
      <c r="E137" s="14"/>
    </row>
    <row r="138" spans="4:5" x14ac:dyDescent="0.25">
      <c r="D138" s="14"/>
      <c r="E138" s="14"/>
    </row>
    <row r="139" spans="4:5" x14ac:dyDescent="0.25">
      <c r="D139" s="14"/>
      <c r="E139" s="14"/>
    </row>
    <row r="140" spans="4:5" x14ac:dyDescent="0.25">
      <c r="D140" s="14"/>
      <c r="E140" s="14"/>
    </row>
    <row r="141" spans="4:5" x14ac:dyDescent="0.25">
      <c r="D141" s="14"/>
      <c r="E141" s="14"/>
    </row>
    <row r="142" spans="4:5" x14ac:dyDescent="0.25">
      <c r="D142" s="14"/>
      <c r="E142" s="14"/>
    </row>
    <row r="143" spans="4:5" x14ac:dyDescent="0.25">
      <c r="D143" s="14"/>
      <c r="E143" s="14"/>
    </row>
    <row r="144" spans="4:5" x14ac:dyDescent="0.25">
      <c r="D144" s="14"/>
      <c r="E144" s="14"/>
    </row>
    <row r="145" spans="4:5" x14ac:dyDescent="0.25">
      <c r="D145" s="14"/>
      <c r="E145" s="14"/>
    </row>
    <row r="146" spans="4:5" x14ac:dyDescent="0.25">
      <c r="D146" s="14"/>
      <c r="E146" s="14"/>
    </row>
    <row r="147" spans="4:5" x14ac:dyDescent="0.25">
      <c r="D147" s="14"/>
      <c r="E147" s="14"/>
    </row>
    <row r="148" spans="4:5" x14ac:dyDescent="0.25">
      <c r="D148" s="14"/>
      <c r="E148" s="14"/>
    </row>
    <row r="149" spans="4:5" x14ac:dyDescent="0.25">
      <c r="D149" s="14"/>
      <c r="E149" s="14"/>
    </row>
    <row r="150" spans="4:5" x14ac:dyDescent="0.25">
      <c r="D150" s="14"/>
      <c r="E150" s="14"/>
    </row>
    <row r="151" spans="4:5" x14ac:dyDescent="0.25">
      <c r="D151" s="14"/>
      <c r="E151" s="14"/>
    </row>
    <row r="152" spans="4:5" x14ac:dyDescent="0.25">
      <c r="D152" s="14"/>
      <c r="E152" s="14"/>
    </row>
    <row r="153" spans="4:5" x14ac:dyDescent="0.25">
      <c r="D153" s="14"/>
      <c r="E153" s="14"/>
    </row>
    <row r="154" spans="4:5" x14ac:dyDescent="0.25">
      <c r="D154" s="14"/>
      <c r="E154" s="14"/>
    </row>
    <row r="155" spans="4:5" x14ac:dyDescent="0.25">
      <c r="D155" s="14"/>
      <c r="E155" s="14"/>
    </row>
    <row r="156" spans="4:5" x14ac:dyDescent="0.25">
      <c r="D156" s="14"/>
      <c r="E156" s="14"/>
    </row>
    <row r="157" spans="4:5" x14ac:dyDescent="0.25">
      <c r="D157" s="14"/>
      <c r="E157" s="14"/>
    </row>
    <row r="158" spans="4:5" x14ac:dyDescent="0.25">
      <c r="D158" s="14"/>
      <c r="E158" s="14"/>
    </row>
    <row r="159" spans="4:5" x14ac:dyDescent="0.25">
      <c r="D159" s="14"/>
      <c r="E159" s="14"/>
    </row>
  </sheetData>
  <autoFilter ref="A1:L159">
    <sortState ref="A2:N159">
      <sortCondition ref="H1:H159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opLeftCell="A4" workbookViewId="0">
      <selection activeCell="B2" sqref="B2:B11"/>
    </sheetView>
  </sheetViews>
  <sheetFormatPr defaultRowHeight="15" x14ac:dyDescent="0.25"/>
  <cols>
    <col min="1" max="2" width="9.140625" style="15"/>
    <col min="3" max="3" width="21.85546875" style="18" customWidth="1"/>
    <col min="4" max="4" width="9.140625" style="16" customWidth="1"/>
    <col min="5" max="5" width="11.140625" style="16" customWidth="1"/>
    <col min="6" max="6" width="9.140625" hidden="1" customWidth="1"/>
    <col min="7" max="7" width="9.140625" style="24" hidden="1" customWidth="1"/>
    <col min="8" max="9" width="9.140625" hidden="1" customWidth="1"/>
    <col min="10" max="10" width="10.85546875" style="24" hidden="1" customWidth="1"/>
    <col min="11" max="11" width="9.140625" style="34" hidden="1" customWidth="1"/>
    <col min="13" max="13" width="9.140625" style="24"/>
  </cols>
  <sheetData>
    <row r="1" spans="1:14" ht="45" x14ac:dyDescent="0.25">
      <c r="A1" s="19" t="s">
        <v>0</v>
      </c>
      <c r="B1" s="19" t="s">
        <v>1</v>
      </c>
      <c r="C1" s="19" t="s">
        <v>3</v>
      </c>
      <c r="D1" s="20" t="s">
        <v>129</v>
      </c>
      <c r="E1" s="21" t="s">
        <v>122</v>
      </c>
      <c r="F1" s="26" t="s">
        <v>116</v>
      </c>
      <c r="G1" s="30" t="s">
        <v>123</v>
      </c>
      <c r="H1" s="36" t="s">
        <v>124</v>
      </c>
      <c r="I1" s="36" t="s">
        <v>128</v>
      </c>
      <c r="J1" s="37" t="s">
        <v>130</v>
      </c>
      <c r="K1" s="38" t="s">
        <v>131</v>
      </c>
      <c r="L1" s="39" t="s">
        <v>134</v>
      </c>
      <c r="M1" s="40" t="s">
        <v>133</v>
      </c>
      <c r="N1" s="23" t="s">
        <v>116</v>
      </c>
    </row>
    <row r="2" spans="1:14" x14ac:dyDescent="0.25">
      <c r="A2" s="1"/>
      <c r="B2" s="1">
        <v>533</v>
      </c>
      <c r="C2" s="23" t="s">
        <v>79</v>
      </c>
      <c r="D2" s="5">
        <v>2.3877314814814813E-2</v>
      </c>
      <c r="E2" s="22">
        <v>0</v>
      </c>
      <c r="F2" s="27"/>
      <c r="G2" s="24">
        <v>2.3668981481481485E-2</v>
      </c>
      <c r="H2">
        <v>32</v>
      </c>
      <c r="I2" s="24">
        <f>G2-E2</f>
        <v>2.3668981481481485E-2</v>
      </c>
      <c r="J2" s="32">
        <f>+D2-I2</f>
        <v>2.0833333333332774E-4</v>
      </c>
      <c r="K2" s="34">
        <v>29</v>
      </c>
      <c r="L2" s="41">
        <f>IF(I2&lt;=D2,I2,D2)</f>
        <v>2.3668981481481485E-2</v>
      </c>
      <c r="M2" s="44">
        <v>0</v>
      </c>
      <c r="N2" s="42"/>
    </row>
    <row r="3" spans="1:14" x14ac:dyDescent="0.25">
      <c r="A3" s="1"/>
      <c r="B3" s="1">
        <v>567</v>
      </c>
      <c r="C3" s="31" t="s">
        <v>86</v>
      </c>
      <c r="D3" s="5">
        <v>2.1979166666666664E-2</v>
      </c>
      <c r="E3" s="22">
        <v>1.8981481481481488E-3</v>
      </c>
      <c r="F3" s="28">
        <v>1.8981481481481488E-3</v>
      </c>
      <c r="G3" s="24">
        <v>2.5601851851851851E-2</v>
      </c>
      <c r="H3">
        <v>62</v>
      </c>
      <c r="I3" s="24">
        <f>G3-E3</f>
        <v>2.3703703703703703E-2</v>
      </c>
      <c r="J3" s="33">
        <f>-(I3-D3)</f>
        <v>-1.7245370370370383E-3</v>
      </c>
      <c r="K3" s="34">
        <v>59</v>
      </c>
      <c r="L3" s="41">
        <f>IF(I3&lt;=D3,I3,D3)</f>
        <v>2.1979166666666664E-2</v>
      </c>
      <c r="M3" s="44">
        <f t="shared" ref="M3:M8" si="0">L$2-L3</f>
        <v>1.6898148148148211E-3</v>
      </c>
      <c r="N3" s="43">
        <f>M3-M2</f>
        <v>1.6898148148148211E-3</v>
      </c>
    </row>
    <row r="4" spans="1:14" x14ac:dyDescent="0.25">
      <c r="A4" s="1"/>
      <c r="B4" s="1">
        <v>559</v>
      </c>
      <c r="C4" s="23" t="s">
        <v>78</v>
      </c>
      <c r="D4" s="5">
        <v>2.1203703703703707E-2</v>
      </c>
      <c r="E4" s="22">
        <v>2.6736111111111058E-3</v>
      </c>
      <c r="F4" s="28">
        <v>7.7546296296295697E-4</v>
      </c>
      <c r="G4" s="24">
        <v>2.361111111111111E-2</v>
      </c>
      <c r="H4">
        <v>27</v>
      </c>
      <c r="I4" s="24">
        <f>G4-E4</f>
        <v>2.0937500000000005E-2</v>
      </c>
      <c r="J4" s="32">
        <f>+D4-I4</f>
        <v>2.6620370370370253E-4</v>
      </c>
      <c r="K4" s="34">
        <v>24</v>
      </c>
      <c r="L4" s="41">
        <f>IF(I4&lt;=D4,I4,D4)</f>
        <v>2.0937500000000005E-2</v>
      </c>
      <c r="M4" s="44">
        <f t="shared" si="0"/>
        <v>2.7314814814814806E-3</v>
      </c>
      <c r="N4" s="43">
        <f>M4-M3</f>
        <v>1.0416666666666595E-3</v>
      </c>
    </row>
    <row r="5" spans="1:14" x14ac:dyDescent="0.25">
      <c r="A5" s="1"/>
      <c r="B5" s="1">
        <v>582</v>
      </c>
      <c r="C5" s="23" t="s">
        <v>98</v>
      </c>
      <c r="D5" s="5">
        <v>2.1087962962962961E-2</v>
      </c>
      <c r="E5" s="22">
        <v>2.7893518518518519E-3</v>
      </c>
      <c r="F5" s="28">
        <v>1.1574074074074611E-4</v>
      </c>
      <c r="G5" s="24">
        <v>2.3067129629629632E-2</v>
      </c>
      <c r="H5">
        <v>7</v>
      </c>
      <c r="I5" s="24">
        <f>G5-E5</f>
        <v>2.027777777777778E-2</v>
      </c>
      <c r="J5" s="32">
        <f>+D5-I5</f>
        <v>8.1018518518518115E-4</v>
      </c>
      <c r="K5" s="34">
        <v>7</v>
      </c>
      <c r="L5" s="41">
        <f>IF(I5&lt;=D5,I5,D5)</f>
        <v>2.027777777777778E-2</v>
      </c>
      <c r="M5" s="44">
        <f t="shared" si="0"/>
        <v>3.3912037037037053E-3</v>
      </c>
      <c r="N5" s="43">
        <f t="shared" ref="N5:N68" si="1">M5-M4</f>
        <v>6.5972222222222474E-4</v>
      </c>
    </row>
    <row r="6" spans="1:14" x14ac:dyDescent="0.25">
      <c r="A6" s="1"/>
      <c r="B6" s="1">
        <v>570</v>
      </c>
      <c r="C6" s="23" t="s">
        <v>113</v>
      </c>
      <c r="D6" s="5">
        <v>2.0046296296296295E-2</v>
      </c>
      <c r="E6" s="22">
        <v>3.8310185185185183E-3</v>
      </c>
      <c r="F6" s="28">
        <v>1.0416666666666664E-3</v>
      </c>
      <c r="G6" s="35" t="s">
        <v>125</v>
      </c>
      <c r="K6" s="34" t="s">
        <v>132</v>
      </c>
      <c r="L6" s="41">
        <f>D6</f>
        <v>2.0046296296296295E-2</v>
      </c>
      <c r="M6" s="44">
        <f t="shared" si="0"/>
        <v>3.6226851851851906E-3</v>
      </c>
      <c r="N6" s="43">
        <f t="shared" si="1"/>
        <v>2.3148148148148529E-4</v>
      </c>
    </row>
    <row r="7" spans="1:14" x14ac:dyDescent="0.25">
      <c r="A7" s="1"/>
      <c r="B7" s="1">
        <v>529</v>
      </c>
      <c r="C7" s="23" t="s">
        <v>77</v>
      </c>
      <c r="D7" s="5">
        <v>1.9791666666666666E-2</v>
      </c>
      <c r="E7" s="22">
        <v>4.0856481481481473E-3</v>
      </c>
      <c r="F7" s="28">
        <v>2.5462962962962896E-4</v>
      </c>
      <c r="G7" s="24">
        <v>2.4247685185185181E-2</v>
      </c>
      <c r="H7">
        <v>52</v>
      </c>
      <c r="I7" s="24">
        <f>G7-E7</f>
        <v>2.0162037037037034E-2</v>
      </c>
      <c r="J7" s="33">
        <f>-(I7-D7)</f>
        <v>-3.7037037037036813E-4</v>
      </c>
      <c r="K7" s="34">
        <v>49</v>
      </c>
      <c r="L7" s="41">
        <f>IF(I7&lt;=D7,I7,D7)</f>
        <v>1.9791666666666666E-2</v>
      </c>
      <c r="M7" s="44">
        <f t="shared" si="0"/>
        <v>3.8773148148148195E-3</v>
      </c>
      <c r="N7" s="43">
        <f t="shared" si="1"/>
        <v>2.5462962962962896E-4</v>
      </c>
    </row>
    <row r="8" spans="1:14" x14ac:dyDescent="0.25">
      <c r="A8" s="1"/>
      <c r="B8" s="1">
        <v>561</v>
      </c>
      <c r="C8" s="23" t="s">
        <v>73</v>
      </c>
      <c r="D8" s="5">
        <v>1.9629629629629629E-2</v>
      </c>
      <c r="E8" s="22">
        <v>4.2476851851851842E-3</v>
      </c>
      <c r="F8" s="28">
        <v>4.6296296296297751E-5</v>
      </c>
      <c r="G8" s="35" t="s">
        <v>125</v>
      </c>
      <c r="K8" s="34">
        <v>60</v>
      </c>
      <c r="L8" s="41">
        <f>D8</f>
        <v>1.9629629629629629E-2</v>
      </c>
      <c r="M8" s="44">
        <f t="shared" si="0"/>
        <v>4.0393518518518565E-3</v>
      </c>
      <c r="N8" s="43">
        <f t="shared" si="1"/>
        <v>1.6203703703703692E-4</v>
      </c>
    </row>
    <row r="9" spans="1:14" x14ac:dyDescent="0.25">
      <c r="A9" s="1"/>
      <c r="B9" s="1">
        <v>515</v>
      </c>
      <c r="C9" s="23" t="s">
        <v>76</v>
      </c>
      <c r="D9" s="5">
        <v>1.9756944444444445E-2</v>
      </c>
      <c r="E9" s="22">
        <v>4.120370370370368E-3</v>
      </c>
      <c r="F9" s="28">
        <v>3.4722222222220711E-5</v>
      </c>
      <c r="G9" s="24">
        <v>2.3622685185185188E-2</v>
      </c>
      <c r="H9">
        <v>29</v>
      </c>
      <c r="I9" s="24">
        <f>G9-E9</f>
        <v>1.950231481481482E-2</v>
      </c>
      <c r="J9" s="32">
        <f>+D9-I9</f>
        <v>2.5462962962962549E-4</v>
      </c>
      <c r="K9" s="34">
        <v>26</v>
      </c>
      <c r="L9" s="41">
        <f>IF(I9&lt;=D9,I9,D9)</f>
        <v>1.950231481481482E-2</v>
      </c>
      <c r="M9" s="44">
        <f t="shared" ref="M9:M72" si="2">L$2-L9</f>
        <v>4.1666666666666657E-3</v>
      </c>
      <c r="N9" s="43">
        <f t="shared" si="1"/>
        <v>1.2731481481480927E-4</v>
      </c>
    </row>
    <row r="10" spans="1:14" x14ac:dyDescent="0.25">
      <c r="A10" s="1"/>
      <c r="B10" s="1">
        <v>510</v>
      </c>
      <c r="C10" s="23" t="s">
        <v>74</v>
      </c>
      <c r="D10" s="5">
        <v>1.9675925925925927E-2</v>
      </c>
      <c r="E10" s="22">
        <v>4.2013888888888865E-3</v>
      </c>
      <c r="F10" s="28">
        <v>8.1018518518518462E-5</v>
      </c>
      <c r="G10" s="24">
        <v>2.3541666666666666E-2</v>
      </c>
      <c r="H10">
        <v>22</v>
      </c>
      <c r="I10" s="24">
        <f>G10-E10</f>
        <v>1.9340277777777779E-2</v>
      </c>
      <c r="J10" s="32">
        <f>+D10-I10</f>
        <v>3.3564814814814742E-4</v>
      </c>
      <c r="K10" s="34">
        <v>19</v>
      </c>
      <c r="L10" s="41">
        <f>IF(I10&lt;=D10,I10,D10)</f>
        <v>1.9340277777777779E-2</v>
      </c>
      <c r="M10" s="44">
        <f t="shared" si="2"/>
        <v>4.3287037037037061E-3</v>
      </c>
      <c r="N10" s="43">
        <f t="shared" si="1"/>
        <v>1.6203703703704039E-4</v>
      </c>
    </row>
    <row r="11" spans="1:14" x14ac:dyDescent="0.25">
      <c r="A11" s="1"/>
      <c r="B11" s="1">
        <v>546</v>
      </c>
      <c r="C11" s="23" t="s">
        <v>68</v>
      </c>
      <c r="D11" s="5">
        <v>1.9201388888888889E-2</v>
      </c>
      <c r="E11" s="22">
        <v>4.6759259259259237E-3</v>
      </c>
      <c r="F11" s="28">
        <v>1.1574074074073917E-4</v>
      </c>
      <c r="G11" s="35" t="s">
        <v>125</v>
      </c>
      <c r="K11" s="34">
        <v>60</v>
      </c>
      <c r="L11" s="41">
        <f>D11</f>
        <v>1.9201388888888889E-2</v>
      </c>
      <c r="M11" s="44">
        <f t="shared" si="2"/>
        <v>4.4675925925925959E-3</v>
      </c>
      <c r="N11" s="43">
        <f t="shared" si="1"/>
        <v>1.3888888888888978E-4</v>
      </c>
    </row>
    <row r="12" spans="1:14" x14ac:dyDescent="0.25">
      <c r="A12" s="1"/>
      <c r="B12" s="1">
        <v>526</v>
      </c>
      <c r="C12" s="23" t="s">
        <v>71</v>
      </c>
      <c r="D12" s="5">
        <v>1.9594907407407405E-2</v>
      </c>
      <c r="E12" s="22">
        <v>4.2824074074074084E-3</v>
      </c>
      <c r="F12" s="28">
        <v>3.4722222222224181E-5</v>
      </c>
      <c r="G12" s="24">
        <v>2.3414351851851853E-2</v>
      </c>
      <c r="H12">
        <v>18</v>
      </c>
      <c r="I12" s="24">
        <f>G12-E12</f>
        <v>1.9131944444444444E-2</v>
      </c>
      <c r="J12" s="32">
        <f>+D12-I12</f>
        <v>4.6296296296296016E-4</v>
      </c>
      <c r="K12" s="34">
        <v>16</v>
      </c>
      <c r="L12" s="41">
        <f>IF(I12&lt;=D12,I12,D12)</f>
        <v>1.9131944444444444E-2</v>
      </c>
      <c r="M12" s="44">
        <f t="shared" si="2"/>
        <v>4.5370370370370408E-3</v>
      </c>
      <c r="N12" s="43">
        <f t="shared" si="1"/>
        <v>6.9444444444444892E-5</v>
      </c>
    </row>
    <row r="13" spans="1:14" x14ac:dyDescent="0.25">
      <c r="A13" s="1"/>
      <c r="B13" s="1">
        <v>566</v>
      </c>
      <c r="C13" s="23" t="s">
        <v>85</v>
      </c>
      <c r="D13" s="5">
        <v>1.8935185185185183E-2</v>
      </c>
      <c r="E13" s="22">
        <v>4.9421296296296297E-3</v>
      </c>
      <c r="F13" s="28">
        <v>1.6203703703703692E-4</v>
      </c>
      <c r="G13" s="24">
        <v>2.5231481481481483E-2</v>
      </c>
      <c r="H13">
        <v>60</v>
      </c>
      <c r="I13" s="24">
        <f>G13-E13</f>
        <v>2.0289351851851854E-2</v>
      </c>
      <c r="J13" s="33">
        <f>-(I13-D13)</f>
        <v>-1.3541666666666702E-3</v>
      </c>
      <c r="K13" s="34">
        <v>57</v>
      </c>
      <c r="L13" s="41">
        <f>IF(I13&lt;=D13,I13,D13)</f>
        <v>1.8935185185185183E-2</v>
      </c>
      <c r="M13" s="44">
        <f t="shared" si="2"/>
        <v>4.7337962962963019E-3</v>
      </c>
      <c r="N13" s="43">
        <f t="shared" si="1"/>
        <v>1.967592592592611E-4</v>
      </c>
    </row>
    <row r="14" spans="1:14" x14ac:dyDescent="0.25">
      <c r="A14" s="1"/>
      <c r="B14" s="1">
        <v>589</v>
      </c>
      <c r="C14" s="23" t="s">
        <v>110</v>
      </c>
      <c r="D14" s="5">
        <v>1.8796296296296297E-2</v>
      </c>
      <c r="E14" s="22">
        <v>5.081018518518516E-3</v>
      </c>
      <c r="F14" s="28">
        <v>1.3888888888888631E-4</v>
      </c>
      <c r="G14" s="35" t="s">
        <v>125</v>
      </c>
      <c r="K14" s="34">
        <v>60</v>
      </c>
      <c r="L14" s="41">
        <f>D14</f>
        <v>1.8796296296296297E-2</v>
      </c>
      <c r="M14" s="44">
        <f t="shared" si="2"/>
        <v>4.8726851851851882E-3</v>
      </c>
      <c r="N14" s="43">
        <f t="shared" si="1"/>
        <v>1.3888888888888631E-4</v>
      </c>
    </row>
    <row r="15" spans="1:14" x14ac:dyDescent="0.25">
      <c r="A15" s="1"/>
      <c r="B15" s="1">
        <v>525</v>
      </c>
      <c r="C15" s="23" t="s">
        <v>82</v>
      </c>
      <c r="D15" s="5">
        <v>1.9432870370370371E-2</v>
      </c>
      <c r="E15" s="22">
        <v>4.4444444444444418E-3</v>
      </c>
      <c r="F15" s="28">
        <v>1.6203703703703345E-4</v>
      </c>
      <c r="G15" s="24">
        <v>2.3171296296296297E-2</v>
      </c>
      <c r="H15">
        <v>11</v>
      </c>
      <c r="I15" s="24">
        <f>G15-E15</f>
        <v>1.8726851851851856E-2</v>
      </c>
      <c r="J15" s="32">
        <f>+D15-I15</f>
        <v>7.0601851851851555E-4</v>
      </c>
      <c r="K15" s="34" t="s">
        <v>132</v>
      </c>
      <c r="L15" s="41">
        <f>IF(I15&lt;=D15,I15,D15)</f>
        <v>1.8726851851851856E-2</v>
      </c>
      <c r="M15" s="44">
        <f t="shared" si="2"/>
        <v>4.9421296296296297E-3</v>
      </c>
      <c r="N15" s="43">
        <f t="shared" si="1"/>
        <v>6.9444444444441422E-5</v>
      </c>
    </row>
    <row r="16" spans="1:14" x14ac:dyDescent="0.25">
      <c r="A16" s="1"/>
      <c r="B16" s="1">
        <v>539</v>
      </c>
      <c r="C16" s="23" t="s">
        <v>72</v>
      </c>
      <c r="D16" s="5">
        <v>1.9594907407407405E-2</v>
      </c>
      <c r="E16" s="22">
        <v>4.2824074074074084E-3</v>
      </c>
      <c r="F16" s="28">
        <v>0</v>
      </c>
      <c r="G16" s="24">
        <v>2.2997685185185187E-2</v>
      </c>
      <c r="H16">
        <v>4</v>
      </c>
      <c r="I16" s="24">
        <f>G16-E16</f>
        <v>1.8715277777777779E-2</v>
      </c>
      <c r="J16" s="32">
        <f>+D16-I16</f>
        <v>8.7962962962962604E-4</v>
      </c>
      <c r="K16" s="34">
        <v>4</v>
      </c>
      <c r="L16" s="41">
        <f>IF(I16&lt;=D16,I16,D16)</f>
        <v>1.8715277777777779E-2</v>
      </c>
      <c r="M16" s="44">
        <f t="shared" si="2"/>
        <v>4.9537037037037067E-3</v>
      </c>
      <c r="N16" s="43">
        <f t="shared" si="1"/>
        <v>1.157407407407704E-5</v>
      </c>
    </row>
    <row r="17" spans="1:14" x14ac:dyDescent="0.25">
      <c r="A17" s="1"/>
      <c r="B17" s="1">
        <v>538</v>
      </c>
      <c r="C17" s="23" t="s">
        <v>69</v>
      </c>
      <c r="D17" s="5">
        <v>1.9317129629629629E-2</v>
      </c>
      <c r="E17" s="22">
        <v>4.5601851851851845E-3</v>
      </c>
      <c r="F17" s="28">
        <v>1.1574074074074264E-4</v>
      </c>
      <c r="G17" s="24">
        <v>2.3252314814814812E-2</v>
      </c>
      <c r="H17">
        <v>15</v>
      </c>
      <c r="I17" s="24">
        <f>G17-E17</f>
        <v>1.8692129629629628E-2</v>
      </c>
      <c r="J17" s="32">
        <f>+D17-I17</f>
        <v>6.2500000000000056E-4</v>
      </c>
      <c r="K17" s="34">
        <v>13</v>
      </c>
      <c r="L17" s="41">
        <f>IF(I17&lt;=D17,I17,D17)</f>
        <v>1.8692129629629628E-2</v>
      </c>
      <c r="M17" s="44">
        <f t="shared" si="2"/>
        <v>4.9768518518518573E-3</v>
      </c>
      <c r="N17" s="43">
        <f t="shared" si="1"/>
        <v>2.314814814815061E-5</v>
      </c>
    </row>
    <row r="18" spans="1:14" x14ac:dyDescent="0.25">
      <c r="A18" s="1"/>
      <c r="B18" s="1">
        <v>550</v>
      </c>
      <c r="C18" s="23" t="s">
        <v>66</v>
      </c>
      <c r="D18" s="5">
        <v>1.8715277777777779E-2</v>
      </c>
      <c r="E18" s="22">
        <v>5.1620370370370344E-3</v>
      </c>
      <c r="F18" s="28">
        <v>6.9444444444444892E-5</v>
      </c>
      <c r="G18" s="24">
        <v>2.3842592592592596E-2</v>
      </c>
      <c r="H18">
        <v>41</v>
      </c>
      <c r="I18" s="24">
        <f>G18-E18</f>
        <v>1.8680555555555561E-2</v>
      </c>
      <c r="J18" s="32">
        <f>+D18-I18</f>
        <v>3.4722222222217242E-5</v>
      </c>
      <c r="K18" s="34">
        <v>38</v>
      </c>
      <c r="L18" s="41">
        <f>IF(I18&lt;=D18,I18,D18)</f>
        <v>1.8680555555555561E-2</v>
      </c>
      <c r="M18" s="44">
        <f t="shared" si="2"/>
        <v>4.9884259259259239E-3</v>
      </c>
      <c r="N18" s="43">
        <f t="shared" si="1"/>
        <v>1.1574074074066631E-5</v>
      </c>
    </row>
    <row r="19" spans="1:14" x14ac:dyDescent="0.25">
      <c r="A19" s="1"/>
      <c r="B19" s="1">
        <v>560</v>
      </c>
      <c r="C19" s="23" t="s">
        <v>65</v>
      </c>
      <c r="D19" s="5">
        <v>1.8680555555555554E-2</v>
      </c>
      <c r="E19" s="22">
        <v>5.1967592592592586E-3</v>
      </c>
      <c r="F19" s="28">
        <v>3.4722222222224181E-5</v>
      </c>
      <c r="G19" s="35" t="s">
        <v>125</v>
      </c>
      <c r="K19" s="34">
        <v>60</v>
      </c>
      <c r="L19" s="41">
        <f>D19</f>
        <v>1.8680555555555554E-2</v>
      </c>
      <c r="M19" s="44">
        <f t="shared" si="2"/>
        <v>4.9884259259259309E-3</v>
      </c>
      <c r="N19" s="43">
        <f t="shared" si="1"/>
        <v>6.9388939039072284E-18</v>
      </c>
    </row>
    <row r="20" spans="1:14" x14ac:dyDescent="0.25">
      <c r="A20" s="1"/>
      <c r="B20" s="1">
        <v>585</v>
      </c>
      <c r="C20" s="23" t="s">
        <v>102</v>
      </c>
      <c r="D20" s="5">
        <v>1.8449074074074073E-2</v>
      </c>
      <c r="E20" s="22">
        <v>5.4282407407407404E-3</v>
      </c>
      <c r="F20" s="28">
        <v>1.2731481481481621E-4</v>
      </c>
      <c r="G20" s="24">
        <v>2.4814814814814817E-2</v>
      </c>
      <c r="H20">
        <v>57</v>
      </c>
      <c r="I20" s="24">
        <f t="shared" ref="I20:I27" si="3">G20-E20</f>
        <v>1.9386574074074077E-2</v>
      </c>
      <c r="J20" s="33">
        <f>-(I20-D20)</f>
        <v>-9.375000000000043E-4</v>
      </c>
      <c r="K20" s="34">
        <v>54</v>
      </c>
      <c r="L20" s="41">
        <f t="shared" ref="L20:L27" si="4">IF(I20&lt;=D20,I20,D20)</f>
        <v>1.8449074074074073E-2</v>
      </c>
      <c r="M20" s="44">
        <f t="shared" si="2"/>
        <v>5.2199074074074127E-3</v>
      </c>
      <c r="N20" s="43">
        <f t="shared" si="1"/>
        <v>2.3148148148148182E-4</v>
      </c>
    </row>
    <row r="21" spans="1:14" x14ac:dyDescent="0.25">
      <c r="A21" s="1"/>
      <c r="B21" s="1">
        <v>548</v>
      </c>
      <c r="C21" s="23" t="s">
        <v>63</v>
      </c>
      <c r="D21" s="5">
        <v>1.8576388888888889E-2</v>
      </c>
      <c r="E21" s="22">
        <v>5.3009259259259242E-3</v>
      </c>
      <c r="F21" s="28">
        <v>1.157407407407357E-5</v>
      </c>
      <c r="G21" s="24">
        <v>2.3495370370370371E-2</v>
      </c>
      <c r="H21">
        <v>21</v>
      </c>
      <c r="I21" s="24">
        <f t="shared" si="3"/>
        <v>1.8194444444444447E-2</v>
      </c>
      <c r="J21" s="32">
        <f>+D21-I21</f>
        <v>3.819444444444417E-4</v>
      </c>
      <c r="K21" s="34">
        <v>18</v>
      </c>
      <c r="L21" s="41">
        <f t="shared" si="4"/>
        <v>1.8194444444444447E-2</v>
      </c>
      <c r="M21" s="44">
        <f t="shared" si="2"/>
        <v>5.4745370370370382E-3</v>
      </c>
      <c r="N21" s="43">
        <f t="shared" si="1"/>
        <v>2.5462962962962549E-4</v>
      </c>
    </row>
    <row r="22" spans="1:14" x14ac:dyDescent="0.25">
      <c r="A22" s="1"/>
      <c r="B22" s="1">
        <v>556</v>
      </c>
      <c r="C22" s="23" t="s">
        <v>64</v>
      </c>
      <c r="D22" s="5">
        <v>1.8587962962962962E-2</v>
      </c>
      <c r="E22" s="22">
        <v>5.2893518518518506E-3</v>
      </c>
      <c r="F22" s="28">
        <v>9.2592592592592032E-5</v>
      </c>
      <c r="G22" s="24">
        <v>2.3460648148148147E-2</v>
      </c>
      <c r="H22">
        <v>20</v>
      </c>
      <c r="I22" s="24">
        <f t="shared" si="3"/>
        <v>1.8171296296296297E-2</v>
      </c>
      <c r="J22" s="32">
        <f>+D22-I22</f>
        <v>4.1666666666666588E-4</v>
      </c>
      <c r="K22" s="34">
        <v>17</v>
      </c>
      <c r="L22" s="41">
        <f t="shared" si="4"/>
        <v>1.8171296296296297E-2</v>
      </c>
      <c r="M22" s="44">
        <f t="shared" si="2"/>
        <v>5.4976851851851888E-3</v>
      </c>
      <c r="N22" s="43">
        <f t="shared" si="1"/>
        <v>2.314814814815061E-5</v>
      </c>
    </row>
    <row r="23" spans="1:14" x14ac:dyDescent="0.25">
      <c r="A23" s="1"/>
      <c r="B23" s="1">
        <v>591</v>
      </c>
      <c r="C23" s="23" t="s">
        <v>119</v>
      </c>
      <c r="D23" s="5">
        <v>1.909722222222222E-2</v>
      </c>
      <c r="E23" s="22">
        <v>4.7800925925925927E-3</v>
      </c>
      <c r="F23" s="28">
        <v>1.0416666666666907E-4</v>
      </c>
      <c r="G23" s="24">
        <v>2.2939814814814816E-2</v>
      </c>
      <c r="H23">
        <v>3</v>
      </c>
      <c r="I23" s="24">
        <f t="shared" si="3"/>
        <v>1.8159722222222223E-2</v>
      </c>
      <c r="J23" s="32">
        <f>+D23-I23</f>
        <v>9.3749999999999736E-4</v>
      </c>
      <c r="K23" s="34">
        <v>3</v>
      </c>
      <c r="L23" s="41">
        <f t="shared" si="4"/>
        <v>1.8159722222222223E-2</v>
      </c>
      <c r="M23" s="44">
        <f t="shared" si="2"/>
        <v>5.5092592592592624E-3</v>
      </c>
      <c r="N23" s="43">
        <f t="shared" si="1"/>
        <v>1.157407407407357E-5</v>
      </c>
    </row>
    <row r="24" spans="1:14" x14ac:dyDescent="0.25">
      <c r="A24" s="1"/>
      <c r="B24" s="1">
        <v>543</v>
      </c>
      <c r="C24" s="23" t="s">
        <v>61</v>
      </c>
      <c r="D24" s="5">
        <v>1.8379629629629628E-2</v>
      </c>
      <c r="E24" s="22">
        <v>5.4976851851851853E-3</v>
      </c>
      <c r="F24" s="28">
        <v>6.9444444444444892E-5</v>
      </c>
      <c r="G24" s="24">
        <v>2.3622685185185188E-2</v>
      </c>
      <c r="H24">
        <v>30</v>
      </c>
      <c r="I24" s="24">
        <f t="shared" si="3"/>
        <v>1.8125000000000002E-2</v>
      </c>
      <c r="J24" s="32">
        <f>+D24-I24</f>
        <v>2.5462962962962549E-4</v>
      </c>
      <c r="K24" s="34">
        <v>27</v>
      </c>
      <c r="L24" s="41">
        <f t="shared" si="4"/>
        <v>1.8125000000000002E-2</v>
      </c>
      <c r="M24" s="44">
        <f t="shared" si="2"/>
        <v>5.5439814814814831E-3</v>
      </c>
      <c r="N24" s="43">
        <f t="shared" si="1"/>
        <v>3.4722222222220711E-5</v>
      </c>
    </row>
    <row r="25" spans="1:14" x14ac:dyDescent="0.25">
      <c r="A25" s="5"/>
      <c r="B25" s="1">
        <v>592</v>
      </c>
      <c r="C25" s="23" t="s">
        <v>120</v>
      </c>
      <c r="D25" s="5">
        <v>1.7800925925925925E-2</v>
      </c>
      <c r="E25" s="22">
        <v>6.0763888888888881E-3</v>
      </c>
      <c r="F25" s="28">
        <v>5.787037037037028E-4</v>
      </c>
      <c r="G25" s="24">
        <v>2.4502314814814814E-2</v>
      </c>
      <c r="H25">
        <v>54</v>
      </c>
      <c r="I25" s="24">
        <f t="shared" si="3"/>
        <v>1.8425925925925925E-2</v>
      </c>
      <c r="J25" s="33">
        <f>-(I25-D25)</f>
        <v>-6.2500000000000056E-4</v>
      </c>
      <c r="K25" s="34">
        <v>51</v>
      </c>
      <c r="L25" s="41">
        <f t="shared" si="4"/>
        <v>1.7800925925925925E-2</v>
      </c>
      <c r="M25" s="44">
        <f t="shared" si="2"/>
        <v>5.8680555555555604E-3</v>
      </c>
      <c r="N25" s="43">
        <f t="shared" si="1"/>
        <v>3.2407407407407732E-4</v>
      </c>
    </row>
    <row r="26" spans="1:14" x14ac:dyDescent="0.25">
      <c r="A26" s="1"/>
      <c r="B26" s="1">
        <v>572</v>
      </c>
      <c r="C26" s="23" t="s">
        <v>92</v>
      </c>
      <c r="D26" s="5">
        <v>1.7754629629629631E-2</v>
      </c>
      <c r="E26" s="22">
        <v>6.1226851851851824E-3</v>
      </c>
      <c r="F26" s="28">
        <v>4.6296296296294281E-5</v>
      </c>
      <c r="G26" s="24">
        <v>2.462962962962963E-2</v>
      </c>
      <c r="H26">
        <v>55</v>
      </c>
      <c r="I26" s="24">
        <f t="shared" si="3"/>
        <v>1.8506944444444447E-2</v>
      </c>
      <c r="J26" s="33">
        <f>-(I26-D26)</f>
        <v>-7.5231481481481677E-4</v>
      </c>
      <c r="K26" s="34">
        <v>52</v>
      </c>
      <c r="L26" s="41">
        <f t="shared" si="4"/>
        <v>1.7754629629629631E-2</v>
      </c>
      <c r="M26" s="44">
        <f t="shared" si="2"/>
        <v>5.9143518518518547E-3</v>
      </c>
      <c r="N26" s="43">
        <f t="shared" si="1"/>
        <v>4.6296296296294281E-5</v>
      </c>
    </row>
    <row r="27" spans="1:14" x14ac:dyDescent="0.25">
      <c r="A27" s="1"/>
      <c r="B27" s="1">
        <v>557</v>
      </c>
      <c r="C27" s="23" t="s">
        <v>67</v>
      </c>
      <c r="D27" s="5">
        <v>1.8784722222222223E-2</v>
      </c>
      <c r="E27" s="22">
        <v>5.0925925925925895E-3</v>
      </c>
      <c r="F27" s="28">
        <v>1.157407407407357E-5</v>
      </c>
      <c r="G27" s="24">
        <v>2.2731481481481481E-2</v>
      </c>
      <c r="H27">
        <v>1</v>
      </c>
      <c r="I27" s="24">
        <f t="shared" si="3"/>
        <v>1.7638888888888891E-2</v>
      </c>
      <c r="J27" s="32">
        <f>+D27-I27</f>
        <v>1.145833333333332E-3</v>
      </c>
      <c r="K27" s="34">
        <v>1</v>
      </c>
      <c r="L27" s="41">
        <f t="shared" si="4"/>
        <v>1.7638888888888891E-2</v>
      </c>
      <c r="M27" s="44">
        <f t="shared" si="2"/>
        <v>6.0300925925925938E-3</v>
      </c>
      <c r="N27" s="43">
        <f t="shared" si="1"/>
        <v>1.1574074074073917E-4</v>
      </c>
    </row>
    <row r="28" spans="1:14" x14ac:dyDescent="0.25">
      <c r="A28" s="1"/>
      <c r="B28" s="1">
        <v>587</v>
      </c>
      <c r="C28" s="23" t="s">
        <v>114</v>
      </c>
      <c r="D28" s="5">
        <v>1.7465277777777777E-2</v>
      </c>
      <c r="E28" s="22">
        <v>6.4120370370370355E-3</v>
      </c>
      <c r="F28" s="28">
        <v>2.8935185185185314E-4</v>
      </c>
      <c r="G28" s="35" t="s">
        <v>125</v>
      </c>
      <c r="K28" s="34">
        <v>60</v>
      </c>
      <c r="L28" s="41">
        <f>D28</f>
        <v>1.7465277777777777E-2</v>
      </c>
      <c r="M28" s="44">
        <f t="shared" si="2"/>
        <v>6.2037037037037078E-3</v>
      </c>
      <c r="N28" s="43">
        <f t="shared" si="1"/>
        <v>1.7361111111111396E-4</v>
      </c>
    </row>
    <row r="29" spans="1:14" x14ac:dyDescent="0.25">
      <c r="A29" s="1"/>
      <c r="B29" s="1">
        <v>536</v>
      </c>
      <c r="C29" s="23" t="s">
        <v>56</v>
      </c>
      <c r="D29" s="5">
        <v>1.7141203703703704E-2</v>
      </c>
      <c r="E29" s="22">
        <v>6.7361111111111094E-3</v>
      </c>
      <c r="F29" s="28">
        <v>5.7870370370367852E-5</v>
      </c>
      <c r="G29" s="35" t="s">
        <v>125</v>
      </c>
      <c r="K29" s="34">
        <v>60</v>
      </c>
      <c r="L29" s="41">
        <f>D29</f>
        <v>1.7141203703703704E-2</v>
      </c>
      <c r="M29" s="44">
        <f t="shared" si="2"/>
        <v>6.5277777777777816E-3</v>
      </c>
      <c r="N29" s="43">
        <f t="shared" si="1"/>
        <v>3.2407407407407385E-4</v>
      </c>
    </row>
    <row r="30" spans="1:14" x14ac:dyDescent="0.25">
      <c r="A30" s="1"/>
      <c r="B30" s="1">
        <v>555</v>
      </c>
      <c r="C30" s="23" t="s">
        <v>59</v>
      </c>
      <c r="D30" s="5">
        <v>1.7314814814814814E-2</v>
      </c>
      <c r="E30" s="22">
        <v>6.5624999999999989E-3</v>
      </c>
      <c r="F30" s="28">
        <v>1.5046296296296335E-4</v>
      </c>
      <c r="G30" s="24">
        <v>2.3680555555555555E-2</v>
      </c>
      <c r="H30">
        <v>34</v>
      </c>
      <c r="I30" s="24">
        <f t="shared" ref="I30:I35" si="5">G30-E30</f>
        <v>1.7118055555555556E-2</v>
      </c>
      <c r="J30" s="32">
        <f>+D30-I30</f>
        <v>1.9675925925925764E-4</v>
      </c>
      <c r="K30" s="34">
        <v>31</v>
      </c>
      <c r="L30" s="41">
        <f t="shared" ref="L30:L35" si="6">IF(I30&lt;=D30,I30,D30)</f>
        <v>1.7118055555555556E-2</v>
      </c>
      <c r="M30" s="44">
        <f t="shared" si="2"/>
        <v>6.5509259259259288E-3</v>
      </c>
      <c r="N30" s="43">
        <f t="shared" si="1"/>
        <v>2.3148148148147141E-5</v>
      </c>
    </row>
    <row r="31" spans="1:14" x14ac:dyDescent="0.25">
      <c r="A31" s="1"/>
      <c r="B31" s="1">
        <v>527</v>
      </c>
      <c r="C31" s="23" t="s">
        <v>60</v>
      </c>
      <c r="D31" s="5">
        <v>1.7800925925925925E-2</v>
      </c>
      <c r="E31" s="22">
        <v>6.0763888888888881E-3</v>
      </c>
      <c r="F31" s="28">
        <v>0</v>
      </c>
      <c r="G31" s="24">
        <v>2.3124999999999996E-2</v>
      </c>
      <c r="H31">
        <v>10</v>
      </c>
      <c r="I31" s="24">
        <f t="shared" si="5"/>
        <v>1.7048611111111108E-2</v>
      </c>
      <c r="J31" s="32">
        <f>+D31-I31</f>
        <v>7.5231481481481677E-4</v>
      </c>
      <c r="K31" s="34">
        <v>10</v>
      </c>
      <c r="L31" s="41">
        <f t="shared" si="6"/>
        <v>1.7048611111111108E-2</v>
      </c>
      <c r="M31" s="44">
        <f t="shared" si="2"/>
        <v>6.6203703703703771E-3</v>
      </c>
      <c r="N31" s="43">
        <f t="shared" si="1"/>
        <v>6.9444444444448361E-5</v>
      </c>
    </row>
    <row r="32" spans="1:14" x14ac:dyDescent="0.25">
      <c r="A32" s="1"/>
      <c r="B32" s="1">
        <v>530</v>
      </c>
      <c r="C32" s="23" t="s">
        <v>58</v>
      </c>
      <c r="D32" s="5">
        <v>1.7222222222222222E-2</v>
      </c>
      <c r="E32" s="22">
        <v>6.6550925925925909E-3</v>
      </c>
      <c r="F32" s="28">
        <v>9.2592592592592032E-5</v>
      </c>
      <c r="G32" s="24">
        <v>2.3692129629629629E-2</v>
      </c>
      <c r="H32">
        <v>35</v>
      </c>
      <c r="I32" s="24">
        <f t="shared" si="5"/>
        <v>1.7037037037037038E-2</v>
      </c>
      <c r="J32" s="32">
        <f>+D32-I32</f>
        <v>1.8518518518518406E-4</v>
      </c>
      <c r="K32" s="34">
        <v>32</v>
      </c>
      <c r="L32" s="41">
        <f t="shared" si="6"/>
        <v>1.7037037037037038E-2</v>
      </c>
      <c r="M32" s="44">
        <f t="shared" si="2"/>
        <v>6.6319444444444473E-3</v>
      </c>
      <c r="N32" s="43">
        <f t="shared" si="1"/>
        <v>1.1574074074070101E-5</v>
      </c>
    </row>
    <row r="33" spans="1:14" x14ac:dyDescent="0.25">
      <c r="A33" s="1"/>
      <c r="B33" s="1">
        <v>524</v>
      </c>
      <c r="C33" s="23" t="s">
        <v>54</v>
      </c>
      <c r="D33" s="5">
        <v>1.7025462962962961E-2</v>
      </c>
      <c r="E33" s="22">
        <v>6.851851851851852E-3</v>
      </c>
      <c r="F33" s="28">
        <v>6.9444444444448361E-5</v>
      </c>
      <c r="G33" s="24">
        <v>2.3680555555555555E-2</v>
      </c>
      <c r="H33">
        <v>33</v>
      </c>
      <c r="I33" s="24">
        <f t="shared" si="5"/>
        <v>1.6828703703703703E-2</v>
      </c>
      <c r="J33" s="32">
        <f>+D33-I33</f>
        <v>1.9675925925925764E-4</v>
      </c>
      <c r="K33" s="34">
        <v>30</v>
      </c>
      <c r="L33" s="41">
        <f t="shared" si="6"/>
        <v>1.6828703703703703E-2</v>
      </c>
      <c r="M33" s="44">
        <f t="shared" si="2"/>
        <v>6.8402777777777819E-3</v>
      </c>
      <c r="N33" s="43">
        <f t="shared" si="1"/>
        <v>2.0833333333333467E-4</v>
      </c>
    </row>
    <row r="34" spans="1:14" x14ac:dyDescent="0.25">
      <c r="A34" s="1"/>
      <c r="B34" s="1">
        <v>544</v>
      </c>
      <c r="C34" s="23" t="s">
        <v>51</v>
      </c>
      <c r="D34" s="5">
        <v>1.6747685185185185E-2</v>
      </c>
      <c r="E34" s="22">
        <v>7.1296296296296281E-3</v>
      </c>
      <c r="F34" s="28">
        <v>1.7361111111111396E-4</v>
      </c>
      <c r="G34" s="24">
        <v>2.4027777777777776E-2</v>
      </c>
      <c r="H34">
        <v>49</v>
      </c>
      <c r="I34" s="24">
        <f t="shared" si="5"/>
        <v>1.6898148148148148E-2</v>
      </c>
      <c r="J34" s="33">
        <f>-(I34-D34)</f>
        <v>-1.5046296296296335E-4</v>
      </c>
      <c r="K34" s="34">
        <v>46</v>
      </c>
      <c r="L34" s="41">
        <f t="shared" si="6"/>
        <v>1.6747685185185185E-2</v>
      </c>
      <c r="M34" s="44">
        <f t="shared" si="2"/>
        <v>6.9212962962963004E-3</v>
      </c>
      <c r="N34" s="43">
        <f t="shared" si="1"/>
        <v>8.1018518518518462E-5</v>
      </c>
    </row>
    <row r="35" spans="1:14" x14ac:dyDescent="0.25">
      <c r="A35" s="1"/>
      <c r="B35" s="1">
        <v>552</v>
      </c>
      <c r="C35" s="23" t="s">
        <v>48</v>
      </c>
      <c r="D35" s="5">
        <v>1.6608796296296299E-2</v>
      </c>
      <c r="E35" s="22">
        <v>7.2685185185185144E-3</v>
      </c>
      <c r="F35" s="28">
        <v>9.2592592592588563E-5</v>
      </c>
      <c r="G35" s="24">
        <v>2.4016203703703706E-2</v>
      </c>
      <c r="H35">
        <v>48</v>
      </c>
      <c r="I35" s="24">
        <f t="shared" si="5"/>
        <v>1.6747685185185192E-2</v>
      </c>
      <c r="J35" s="33">
        <f>-(I35-D35)</f>
        <v>-1.3888888888889325E-4</v>
      </c>
      <c r="K35" s="34">
        <v>45</v>
      </c>
      <c r="L35" s="41">
        <f t="shared" si="6"/>
        <v>1.6608796296296299E-2</v>
      </c>
      <c r="M35" s="44">
        <f t="shared" si="2"/>
        <v>7.0601851851851867E-3</v>
      </c>
      <c r="N35" s="43">
        <f t="shared" si="1"/>
        <v>1.3888888888888631E-4</v>
      </c>
    </row>
    <row r="36" spans="1:14" x14ac:dyDescent="0.25">
      <c r="A36" s="1"/>
      <c r="B36" s="1">
        <v>569</v>
      </c>
      <c r="C36" s="23" t="s">
        <v>88</v>
      </c>
      <c r="D36" s="5">
        <v>1.6597222222222222E-2</v>
      </c>
      <c r="E36" s="22">
        <v>7.2800925925925915E-3</v>
      </c>
      <c r="F36" s="28">
        <v>1.157407407407704E-5</v>
      </c>
      <c r="G36" s="35" t="s">
        <v>125</v>
      </c>
      <c r="K36" s="34">
        <v>60</v>
      </c>
      <c r="L36" s="41">
        <f>D36</f>
        <v>1.6597222222222222E-2</v>
      </c>
      <c r="M36" s="44">
        <f t="shared" si="2"/>
        <v>7.0717592592592637E-3</v>
      </c>
      <c r="N36" s="43">
        <f t="shared" si="1"/>
        <v>1.157407407407704E-5</v>
      </c>
    </row>
    <row r="37" spans="1:14" x14ac:dyDescent="0.25">
      <c r="A37" s="1"/>
      <c r="B37" s="1">
        <v>516</v>
      </c>
      <c r="C37" s="23" t="s">
        <v>47</v>
      </c>
      <c r="D37" s="5">
        <v>1.6574074074074074E-2</v>
      </c>
      <c r="E37" s="22">
        <v>7.3032407407407386E-3</v>
      </c>
      <c r="F37" s="28">
        <v>2.3148148148147141E-5</v>
      </c>
      <c r="G37" s="24">
        <v>2.3969907407407409E-2</v>
      </c>
      <c r="H37">
        <v>45</v>
      </c>
      <c r="I37" s="24">
        <f t="shared" ref="I37:I43" si="7">G37-E37</f>
        <v>1.666666666666667E-2</v>
      </c>
      <c r="J37" s="33">
        <f>-(I37-D37)</f>
        <v>-9.2592592592595502E-5</v>
      </c>
      <c r="K37" s="34">
        <v>42</v>
      </c>
      <c r="L37" s="41">
        <f t="shared" ref="L37:L43" si="8">IF(I37&lt;=D37,I37,D37)</f>
        <v>1.6574074074074074E-2</v>
      </c>
      <c r="M37" s="44">
        <f t="shared" si="2"/>
        <v>7.0949074074074109E-3</v>
      </c>
      <c r="N37" s="43">
        <f t="shared" si="1"/>
        <v>2.3148148148147141E-5</v>
      </c>
    </row>
    <row r="38" spans="1:14" x14ac:dyDescent="0.25">
      <c r="A38" s="1"/>
      <c r="B38" s="1">
        <v>554</v>
      </c>
      <c r="C38" s="23" t="s">
        <v>55</v>
      </c>
      <c r="D38" s="5">
        <v>1.7094907407407409E-2</v>
      </c>
      <c r="E38" s="22">
        <v>6.7824074074074037E-3</v>
      </c>
      <c r="F38" s="28">
        <v>4.6296296296294281E-5</v>
      </c>
      <c r="G38" s="24">
        <v>2.3229166666666665E-2</v>
      </c>
      <c r="H38">
        <v>13</v>
      </c>
      <c r="I38" s="24">
        <f t="shared" si="7"/>
        <v>1.6446759259259262E-2</v>
      </c>
      <c r="J38" s="32">
        <f>+D38-I38</f>
        <v>6.481481481481477E-4</v>
      </c>
      <c r="K38" s="34">
        <v>11</v>
      </c>
      <c r="L38" s="41">
        <f t="shared" si="8"/>
        <v>1.6446759259259262E-2</v>
      </c>
      <c r="M38" s="44">
        <f t="shared" si="2"/>
        <v>7.2222222222222236E-3</v>
      </c>
      <c r="N38" s="43">
        <f t="shared" si="1"/>
        <v>1.2731481481481274E-4</v>
      </c>
    </row>
    <row r="39" spans="1:14" x14ac:dyDescent="0.25">
      <c r="A39" s="1"/>
      <c r="B39" s="1">
        <v>565</v>
      </c>
      <c r="C39" s="23" t="s">
        <v>101</v>
      </c>
      <c r="D39" s="5">
        <v>1.6435185185185188E-2</v>
      </c>
      <c r="E39" s="22">
        <v>7.4421296296296249E-3</v>
      </c>
      <c r="F39" s="28">
        <v>1.3888888888888631E-4</v>
      </c>
      <c r="G39" s="24">
        <v>2.4004629629629629E-2</v>
      </c>
      <c r="H39">
        <v>47</v>
      </c>
      <c r="I39" s="24">
        <f t="shared" si="7"/>
        <v>1.6562500000000004E-2</v>
      </c>
      <c r="J39" s="33">
        <f>-(I39-D39)</f>
        <v>-1.2731481481481621E-4</v>
      </c>
      <c r="K39" s="34">
        <v>44</v>
      </c>
      <c r="L39" s="41">
        <f t="shared" si="8"/>
        <v>1.6435185185185188E-2</v>
      </c>
      <c r="M39" s="44">
        <f t="shared" si="2"/>
        <v>7.2337962962962972E-3</v>
      </c>
      <c r="N39" s="43">
        <f t="shared" si="1"/>
        <v>1.157407407407357E-5</v>
      </c>
    </row>
    <row r="40" spans="1:14" x14ac:dyDescent="0.25">
      <c r="A40" s="1"/>
      <c r="B40" s="1">
        <v>520</v>
      </c>
      <c r="C40" s="23" t="s">
        <v>49</v>
      </c>
      <c r="D40" s="5">
        <v>1.6701388888888887E-2</v>
      </c>
      <c r="E40" s="22">
        <v>7.1759259259259259E-3</v>
      </c>
      <c r="F40" s="28">
        <v>1.157407407407357E-5</v>
      </c>
      <c r="G40" s="24">
        <v>2.3576388888888893E-2</v>
      </c>
      <c r="H40">
        <v>23</v>
      </c>
      <c r="I40" s="24">
        <f t="shared" si="7"/>
        <v>1.6400462962962967E-2</v>
      </c>
      <c r="J40" s="32">
        <f>+D40-I40</f>
        <v>3.0092592592591977E-4</v>
      </c>
      <c r="K40" s="34">
        <v>20</v>
      </c>
      <c r="L40" s="41">
        <f t="shared" si="8"/>
        <v>1.6400462962962967E-2</v>
      </c>
      <c r="M40" s="44">
        <f t="shared" si="2"/>
        <v>7.2685185185185179E-3</v>
      </c>
      <c r="N40" s="43">
        <f t="shared" si="1"/>
        <v>3.4722222222220711E-5</v>
      </c>
    </row>
    <row r="41" spans="1:14" x14ac:dyDescent="0.25">
      <c r="A41" s="1"/>
      <c r="B41" s="1">
        <v>519</v>
      </c>
      <c r="C41" s="23" t="s">
        <v>53</v>
      </c>
      <c r="D41" s="5">
        <v>1.6944444444444443E-2</v>
      </c>
      <c r="E41" s="22">
        <v>6.9328703703703705E-3</v>
      </c>
      <c r="F41" s="28">
        <v>8.1018518518518462E-5</v>
      </c>
      <c r="G41" s="24">
        <v>2.3333333333333334E-2</v>
      </c>
      <c r="H41">
        <v>16</v>
      </c>
      <c r="I41" s="24">
        <f t="shared" si="7"/>
        <v>1.6400462962962964E-2</v>
      </c>
      <c r="J41" s="32">
        <f>+D41-I41</f>
        <v>5.4398148148147862E-4</v>
      </c>
      <c r="K41" s="34">
        <v>14</v>
      </c>
      <c r="L41" s="41">
        <f t="shared" si="8"/>
        <v>1.6400462962962964E-2</v>
      </c>
      <c r="M41" s="44">
        <f t="shared" si="2"/>
        <v>7.2685185185185214E-3</v>
      </c>
      <c r="N41" s="43">
        <f t="shared" si="1"/>
        <v>0</v>
      </c>
    </row>
    <row r="42" spans="1:14" x14ac:dyDescent="0.25">
      <c r="A42" s="1"/>
      <c r="B42" s="1">
        <v>579</v>
      </c>
      <c r="C42" s="23" t="s">
        <v>96</v>
      </c>
      <c r="D42" s="5">
        <v>1.7199074074074071E-2</v>
      </c>
      <c r="E42" s="22">
        <v>6.6782407407407415E-3</v>
      </c>
      <c r="F42" s="28">
        <v>0</v>
      </c>
      <c r="G42" s="24">
        <v>2.3032407407407404E-2</v>
      </c>
      <c r="H42">
        <v>6</v>
      </c>
      <c r="I42" s="24">
        <f t="shared" si="7"/>
        <v>1.6354166666666663E-2</v>
      </c>
      <c r="J42" s="32">
        <f>+D42-I42</f>
        <v>8.449074074074088E-4</v>
      </c>
      <c r="K42" s="34">
        <v>6</v>
      </c>
      <c r="L42" s="41">
        <f t="shared" si="8"/>
        <v>1.6354166666666663E-2</v>
      </c>
      <c r="M42" s="44">
        <f t="shared" si="2"/>
        <v>7.3148148148148226E-3</v>
      </c>
      <c r="N42" s="43">
        <f t="shared" si="1"/>
        <v>4.629629629630122E-5</v>
      </c>
    </row>
    <row r="43" spans="1:14" x14ac:dyDescent="0.25">
      <c r="A43" s="1"/>
      <c r="B43" s="1">
        <v>523</v>
      </c>
      <c r="C43" s="23" t="s">
        <v>57</v>
      </c>
      <c r="D43" s="5">
        <v>1.7199074074074071E-2</v>
      </c>
      <c r="E43" s="22">
        <v>6.6782407407407415E-3</v>
      </c>
      <c r="F43" s="28">
        <v>2.314814814815061E-5</v>
      </c>
      <c r="G43" s="24">
        <v>2.2928240740740739E-2</v>
      </c>
      <c r="H43">
        <v>2</v>
      </c>
      <c r="I43" s="24">
        <f t="shared" si="7"/>
        <v>1.6249999999999997E-2</v>
      </c>
      <c r="J43" s="32">
        <f>+D43-I43</f>
        <v>9.490740740740744E-4</v>
      </c>
      <c r="K43" s="34">
        <v>2</v>
      </c>
      <c r="L43" s="41">
        <f t="shared" si="8"/>
        <v>1.6249999999999997E-2</v>
      </c>
      <c r="M43" s="44">
        <f t="shared" si="2"/>
        <v>7.4189814814814882E-3</v>
      </c>
      <c r="N43" s="43">
        <f t="shared" si="1"/>
        <v>1.041666666666656E-4</v>
      </c>
    </row>
    <row r="44" spans="1:14" x14ac:dyDescent="0.25">
      <c r="A44" s="1"/>
      <c r="B44" s="1">
        <v>547</v>
      </c>
      <c r="C44" s="23" t="s">
        <v>45</v>
      </c>
      <c r="D44" s="5">
        <v>1.6249999999999997E-2</v>
      </c>
      <c r="E44" s="22">
        <v>7.6273148148148159E-3</v>
      </c>
      <c r="F44" s="28">
        <v>5.7870370370374791E-5</v>
      </c>
      <c r="G44" s="35" t="s">
        <v>125</v>
      </c>
      <c r="K44" s="34">
        <v>60</v>
      </c>
      <c r="L44" s="41">
        <f>D44</f>
        <v>1.6249999999999997E-2</v>
      </c>
      <c r="M44" s="44">
        <f t="shared" si="2"/>
        <v>7.4189814814814882E-3</v>
      </c>
      <c r="N44" s="43">
        <f t="shared" si="1"/>
        <v>0</v>
      </c>
    </row>
    <row r="45" spans="1:14" x14ac:dyDescent="0.25">
      <c r="A45" s="1"/>
      <c r="B45" s="1">
        <v>588</v>
      </c>
      <c r="C45" s="23" t="s">
        <v>108</v>
      </c>
      <c r="D45" s="5">
        <v>1.6238425925925924E-2</v>
      </c>
      <c r="E45" s="22">
        <v>7.6388888888888895E-3</v>
      </c>
      <c r="F45" s="28">
        <v>1.157407407407357E-5</v>
      </c>
      <c r="G45" s="35" t="s">
        <v>125</v>
      </c>
      <c r="K45" s="34">
        <v>60</v>
      </c>
      <c r="L45" s="41">
        <f>D45</f>
        <v>1.6238425925925924E-2</v>
      </c>
      <c r="M45" s="44">
        <f t="shared" si="2"/>
        <v>7.4305555555555618E-3</v>
      </c>
      <c r="N45" s="43">
        <f t="shared" si="1"/>
        <v>1.157407407407357E-5</v>
      </c>
    </row>
    <row r="46" spans="1:14" x14ac:dyDescent="0.25">
      <c r="A46" s="1"/>
      <c r="B46" s="1">
        <v>502</v>
      </c>
      <c r="C46" s="23" t="s">
        <v>44</v>
      </c>
      <c r="D46" s="5">
        <v>1.622685185185185E-2</v>
      </c>
      <c r="E46" s="22">
        <v>7.6504629629629631E-3</v>
      </c>
      <c r="F46" s="28">
        <v>1.157407407407357E-5</v>
      </c>
      <c r="G46" s="35" t="s">
        <v>125</v>
      </c>
      <c r="K46" s="34">
        <v>60</v>
      </c>
      <c r="L46" s="41">
        <f>D46</f>
        <v>1.622685185185185E-2</v>
      </c>
      <c r="M46" s="44">
        <f t="shared" si="2"/>
        <v>7.4421296296296353E-3</v>
      </c>
      <c r="N46" s="43">
        <f t="shared" si="1"/>
        <v>1.157407407407357E-5</v>
      </c>
    </row>
    <row r="47" spans="1:14" x14ac:dyDescent="0.25">
      <c r="A47" s="1"/>
      <c r="B47" s="1">
        <v>511</v>
      </c>
      <c r="C47" s="23" t="s">
        <v>46</v>
      </c>
      <c r="D47" s="5">
        <v>1.6307870370370372E-2</v>
      </c>
      <c r="E47" s="22">
        <v>7.5694444444444411E-3</v>
      </c>
      <c r="F47" s="28">
        <v>1.2731481481481621E-4</v>
      </c>
      <c r="G47" s="24">
        <v>2.3773148148148151E-2</v>
      </c>
      <c r="H47">
        <v>37</v>
      </c>
      <c r="I47" s="24">
        <f>G47-E47</f>
        <v>1.620370370370371E-2</v>
      </c>
      <c r="J47" s="32">
        <f>+D47-I47</f>
        <v>1.0416666666666213E-4</v>
      </c>
      <c r="K47" s="34">
        <v>34</v>
      </c>
      <c r="L47" s="41">
        <f>IF(I47&lt;=D47,I47,D47)</f>
        <v>1.620370370370371E-2</v>
      </c>
      <c r="M47" s="44">
        <f t="shared" si="2"/>
        <v>7.4652777777777755E-3</v>
      </c>
      <c r="N47" s="43">
        <f t="shared" si="1"/>
        <v>2.3148148148140202E-5</v>
      </c>
    </row>
    <row r="48" spans="1:14" x14ac:dyDescent="0.25">
      <c r="A48" s="1"/>
      <c r="B48" s="1">
        <v>542</v>
      </c>
      <c r="C48" s="23" t="s">
        <v>43</v>
      </c>
      <c r="D48" s="5">
        <v>1.6168981481481482E-2</v>
      </c>
      <c r="E48" s="22">
        <v>7.7083333333333309E-3</v>
      </c>
      <c r="F48" s="28">
        <v>5.7870370370367852E-5</v>
      </c>
      <c r="G48" s="24">
        <v>2.3935185185185184E-2</v>
      </c>
      <c r="H48">
        <v>44</v>
      </c>
      <c r="I48" s="24">
        <f>G48-E48</f>
        <v>1.6226851851851853E-2</v>
      </c>
      <c r="J48" s="33">
        <f>-(I48-D48)</f>
        <v>-5.7870370370371321E-5</v>
      </c>
      <c r="K48" s="34">
        <v>41</v>
      </c>
      <c r="L48" s="41">
        <f>IF(I48&lt;=D48,I48,D48)</f>
        <v>1.6168981481481482E-2</v>
      </c>
      <c r="M48" s="44">
        <f t="shared" si="2"/>
        <v>7.5000000000000032E-3</v>
      </c>
      <c r="N48" s="43">
        <f t="shared" si="1"/>
        <v>3.472222222222765E-5</v>
      </c>
    </row>
    <row r="49" spans="1:14" x14ac:dyDescent="0.25">
      <c r="A49" s="1"/>
      <c r="B49" s="1">
        <v>578</v>
      </c>
      <c r="C49" s="23" t="s">
        <v>95</v>
      </c>
      <c r="D49" s="5">
        <v>1.6145833333333335E-2</v>
      </c>
      <c r="E49" s="22">
        <v>7.7314814814814781E-3</v>
      </c>
      <c r="F49" s="28">
        <v>2.3148148148147141E-5</v>
      </c>
      <c r="G49" s="24">
        <v>2.4872685185185189E-2</v>
      </c>
      <c r="H49">
        <v>58</v>
      </c>
      <c r="I49" s="24">
        <f>G49-E49</f>
        <v>1.7141203703703711E-2</v>
      </c>
      <c r="J49" s="33">
        <f>-(I49-D49)</f>
        <v>-9.9537037037037562E-4</v>
      </c>
      <c r="K49" s="34">
        <v>55</v>
      </c>
      <c r="L49" s="41">
        <f>IF(I49&lt;=D49,I49,D49)</f>
        <v>1.6145833333333335E-2</v>
      </c>
      <c r="M49" s="44">
        <f t="shared" si="2"/>
        <v>7.5231481481481503E-3</v>
      </c>
      <c r="N49" s="43">
        <f t="shared" si="1"/>
        <v>2.3148148148147141E-5</v>
      </c>
    </row>
    <row r="50" spans="1:14" x14ac:dyDescent="0.25">
      <c r="A50" s="1"/>
      <c r="B50" s="1">
        <v>518</v>
      </c>
      <c r="C50" s="23" t="s">
        <v>42</v>
      </c>
      <c r="D50" s="5">
        <v>1.6111111111111111E-2</v>
      </c>
      <c r="E50" s="22">
        <v>7.7662037037037022E-3</v>
      </c>
      <c r="F50" s="28">
        <v>3.4722222222224181E-5</v>
      </c>
      <c r="G50" s="35" t="s">
        <v>125</v>
      </c>
      <c r="K50" s="34">
        <v>60</v>
      </c>
      <c r="L50" s="41">
        <f>D50</f>
        <v>1.6111111111111111E-2</v>
      </c>
      <c r="M50" s="44">
        <f t="shared" si="2"/>
        <v>7.5578703703703745E-3</v>
      </c>
      <c r="N50" s="43">
        <f t="shared" si="1"/>
        <v>3.4722222222224181E-5</v>
      </c>
    </row>
    <row r="51" spans="1:14" x14ac:dyDescent="0.25">
      <c r="A51" s="1"/>
      <c r="B51" s="1">
        <v>563</v>
      </c>
      <c r="C51" s="23" t="s">
        <v>99</v>
      </c>
      <c r="D51" s="5">
        <v>1.6921296296296299E-2</v>
      </c>
      <c r="E51" s="22">
        <v>6.9560185185185142E-3</v>
      </c>
      <c r="F51" s="28">
        <v>2.3148148148143671E-5</v>
      </c>
      <c r="G51" s="24">
        <v>2.3032407407407404E-2</v>
      </c>
      <c r="H51">
        <v>5</v>
      </c>
      <c r="I51" s="24">
        <f>G51-E51</f>
        <v>1.607638888888889E-2</v>
      </c>
      <c r="J51" s="32">
        <f>+D51-I51</f>
        <v>8.449074074074088E-4</v>
      </c>
      <c r="K51" s="34">
        <v>5</v>
      </c>
      <c r="L51" s="41">
        <f>IF(I51&lt;=D51,I51,D51)</f>
        <v>1.607638888888889E-2</v>
      </c>
      <c r="M51" s="44">
        <f t="shared" si="2"/>
        <v>7.5925925925925952E-3</v>
      </c>
      <c r="N51" s="43">
        <f t="shared" si="1"/>
        <v>3.4722222222220711E-5</v>
      </c>
    </row>
    <row r="52" spans="1:14" x14ac:dyDescent="0.25">
      <c r="A52" s="1"/>
      <c r="B52" s="1">
        <v>505</v>
      </c>
      <c r="C52" s="23" t="s">
        <v>41</v>
      </c>
      <c r="D52" s="5">
        <v>1.6076388888888887E-2</v>
      </c>
      <c r="E52" s="22">
        <v>7.8009259259259264E-3</v>
      </c>
      <c r="F52" s="28">
        <v>0</v>
      </c>
      <c r="G52" s="24">
        <v>2.3993055555555556E-2</v>
      </c>
      <c r="H52">
        <v>46</v>
      </c>
      <c r="I52" s="24">
        <f>G52-E52</f>
        <v>1.6192129629629629E-2</v>
      </c>
      <c r="J52" s="33">
        <f>-(I52-D52)</f>
        <v>-1.1574074074074264E-4</v>
      </c>
      <c r="K52" s="34">
        <v>43</v>
      </c>
      <c r="L52" s="41">
        <f>IF(I52&lt;=D52,I52,D52)</f>
        <v>1.6076388888888887E-2</v>
      </c>
      <c r="M52" s="44">
        <f t="shared" si="2"/>
        <v>7.5925925925925987E-3</v>
      </c>
      <c r="N52" s="43">
        <f t="shared" si="1"/>
        <v>0</v>
      </c>
    </row>
    <row r="53" spans="1:14" x14ac:dyDescent="0.25">
      <c r="A53" s="1"/>
      <c r="B53" s="1">
        <v>541</v>
      </c>
      <c r="C53" s="23" t="s">
        <v>40</v>
      </c>
      <c r="D53" s="5">
        <v>1.6006944444444445E-2</v>
      </c>
      <c r="E53" s="22">
        <v>7.8703703703703679E-3</v>
      </c>
      <c r="F53" s="28">
        <v>5.7870370370367852E-5</v>
      </c>
      <c r="G53" s="24">
        <v>2.390046296296296E-2</v>
      </c>
      <c r="H53">
        <v>43</v>
      </c>
      <c r="I53" s="24">
        <f>G53-E53</f>
        <v>1.6030092592592592E-2</v>
      </c>
      <c r="J53" s="33">
        <f>-(I53-D53)</f>
        <v>-2.3148148148147141E-5</v>
      </c>
      <c r="K53" s="34">
        <v>40</v>
      </c>
      <c r="L53" s="41">
        <f>IF(I53&lt;=D53,I53,D53)</f>
        <v>1.6006944444444445E-2</v>
      </c>
      <c r="M53" s="44">
        <f t="shared" si="2"/>
        <v>7.6620370370370401E-3</v>
      </c>
      <c r="N53" s="43">
        <f t="shared" si="1"/>
        <v>6.9444444444441422E-5</v>
      </c>
    </row>
    <row r="54" spans="1:14" x14ac:dyDescent="0.25">
      <c r="A54" s="1"/>
      <c r="B54" s="1">
        <v>513</v>
      </c>
      <c r="C54" s="23" t="s">
        <v>50</v>
      </c>
      <c r="D54" s="5">
        <v>1.6712962962962961E-2</v>
      </c>
      <c r="E54" s="22">
        <v>7.1643518518518523E-3</v>
      </c>
      <c r="F54" s="28">
        <v>3.4722222222224181E-5</v>
      </c>
      <c r="G54" s="24">
        <v>2.3090277777777779E-2</v>
      </c>
      <c r="H54">
        <v>9</v>
      </c>
      <c r="I54" s="24">
        <f>G54-E54</f>
        <v>1.5925925925925927E-2</v>
      </c>
      <c r="J54" s="32">
        <f>+D54-I54</f>
        <v>7.8703703703703401E-4</v>
      </c>
      <c r="K54" s="34">
        <v>9</v>
      </c>
      <c r="L54" s="41">
        <f>IF(I54&lt;=D54,I54,D54)</f>
        <v>1.5925925925925927E-2</v>
      </c>
      <c r="M54" s="44">
        <f t="shared" si="2"/>
        <v>7.7430555555555586E-3</v>
      </c>
      <c r="N54" s="43">
        <f t="shared" si="1"/>
        <v>8.1018518518518462E-5</v>
      </c>
    </row>
    <row r="55" spans="1:14" x14ac:dyDescent="0.25">
      <c r="A55" s="1"/>
      <c r="B55" s="1">
        <v>508</v>
      </c>
      <c r="C55" s="23" t="s">
        <v>37</v>
      </c>
      <c r="D55" s="5">
        <v>1.5891203703703703E-2</v>
      </c>
      <c r="E55" s="22">
        <v>7.9861111111111105E-3</v>
      </c>
      <c r="F55" s="28">
        <v>8.1018518518521931E-5</v>
      </c>
      <c r="G55" s="35" t="s">
        <v>125</v>
      </c>
      <c r="K55" s="34">
        <v>60</v>
      </c>
      <c r="L55" s="41">
        <f>D55</f>
        <v>1.5891203703703703E-2</v>
      </c>
      <c r="M55" s="44">
        <f t="shared" si="2"/>
        <v>7.7777777777777828E-3</v>
      </c>
      <c r="N55" s="43">
        <f t="shared" si="1"/>
        <v>3.4722222222224181E-5</v>
      </c>
    </row>
    <row r="56" spans="1:14" x14ac:dyDescent="0.25">
      <c r="A56" s="1"/>
      <c r="B56" s="1">
        <v>504</v>
      </c>
      <c r="C56" s="23" t="s">
        <v>36</v>
      </c>
      <c r="D56" s="5">
        <v>1.5763888888888886E-2</v>
      </c>
      <c r="E56" s="22">
        <v>8.1134259259259267E-3</v>
      </c>
      <c r="F56" s="28">
        <v>1.2731481481481621E-4</v>
      </c>
      <c r="G56" s="35" t="s">
        <v>125</v>
      </c>
      <c r="K56" s="34">
        <v>60</v>
      </c>
      <c r="L56" s="41">
        <f>D56</f>
        <v>1.5763888888888886E-2</v>
      </c>
      <c r="M56" s="44">
        <f t="shared" si="2"/>
        <v>7.905092592592599E-3</v>
      </c>
      <c r="N56" s="43">
        <f t="shared" si="1"/>
        <v>1.2731481481481621E-4</v>
      </c>
    </row>
    <row r="57" spans="1:14" x14ac:dyDescent="0.25">
      <c r="A57" s="1"/>
      <c r="B57" s="1">
        <v>577</v>
      </c>
      <c r="C57" s="23" t="s">
        <v>94</v>
      </c>
      <c r="D57" s="5">
        <v>1.5752314814814813E-2</v>
      </c>
      <c r="E57" s="22">
        <v>8.1250000000000003E-3</v>
      </c>
      <c r="F57" s="28">
        <v>1.157407407407357E-5</v>
      </c>
      <c r="G57" s="35" t="s">
        <v>126</v>
      </c>
      <c r="K57" s="34">
        <v>60</v>
      </c>
      <c r="L57" s="41">
        <f>D57</f>
        <v>1.5752314814814813E-2</v>
      </c>
      <c r="M57" s="44">
        <f t="shared" si="2"/>
        <v>7.9166666666666725E-3</v>
      </c>
      <c r="N57" s="43">
        <f t="shared" si="1"/>
        <v>1.157407407407357E-5</v>
      </c>
    </row>
    <row r="58" spans="1:14" x14ac:dyDescent="0.25">
      <c r="A58" s="1"/>
      <c r="B58" s="1">
        <v>512</v>
      </c>
      <c r="C58" s="23" t="s">
        <v>35</v>
      </c>
      <c r="D58" s="5">
        <v>1.5706018518518518E-2</v>
      </c>
      <c r="E58" s="22">
        <v>8.1712962962962946E-3</v>
      </c>
      <c r="F58" s="28">
        <v>4.6296296296294281E-5</v>
      </c>
      <c r="G58" s="35" t="s">
        <v>125</v>
      </c>
      <c r="K58" s="34">
        <v>60</v>
      </c>
      <c r="L58" s="41">
        <f>D58</f>
        <v>1.5706018518518518E-2</v>
      </c>
      <c r="M58" s="44">
        <f t="shared" si="2"/>
        <v>7.9629629629629668E-3</v>
      </c>
      <c r="N58" s="43">
        <f t="shared" si="1"/>
        <v>4.6296296296294281E-5</v>
      </c>
    </row>
    <row r="59" spans="1:14" x14ac:dyDescent="0.25">
      <c r="A59" s="1"/>
      <c r="B59" s="1">
        <v>534</v>
      </c>
      <c r="C59" s="23" t="s">
        <v>38</v>
      </c>
      <c r="D59" s="5">
        <v>1.5972222222222224E-2</v>
      </c>
      <c r="E59" s="22">
        <v>7.9050925925925886E-3</v>
      </c>
      <c r="F59" s="28">
        <v>3.4722222222220711E-5</v>
      </c>
      <c r="G59" s="24">
        <v>2.3587962962962963E-2</v>
      </c>
      <c r="H59">
        <v>24</v>
      </c>
      <c r="I59" s="24">
        <f>G59-E59</f>
        <v>1.5682870370370375E-2</v>
      </c>
      <c r="J59" s="32">
        <f>+D59-I59</f>
        <v>2.8935185185184967E-4</v>
      </c>
      <c r="K59" s="34">
        <v>21</v>
      </c>
      <c r="L59" s="41">
        <f>IF(I59&lt;=D59,I59,D59)</f>
        <v>1.5682870370370375E-2</v>
      </c>
      <c r="M59" s="44">
        <f t="shared" si="2"/>
        <v>7.9861111111111105E-3</v>
      </c>
      <c r="N59" s="43">
        <f t="shared" si="1"/>
        <v>2.3148148148143671E-5</v>
      </c>
    </row>
    <row r="60" spans="1:14" x14ac:dyDescent="0.25">
      <c r="A60" s="1"/>
      <c r="B60" s="1">
        <v>535</v>
      </c>
      <c r="C60" s="23" t="s">
        <v>34</v>
      </c>
      <c r="D60" s="5">
        <v>1.5682870370370371E-2</v>
      </c>
      <c r="E60" s="22">
        <v>8.1944444444444417E-3</v>
      </c>
      <c r="F60" s="28">
        <v>2.3148148148147141E-5</v>
      </c>
      <c r="G60" s="35" t="s">
        <v>125</v>
      </c>
      <c r="K60" s="34">
        <v>60</v>
      </c>
      <c r="L60" s="41">
        <f>D60</f>
        <v>1.5682870370370371E-2</v>
      </c>
      <c r="M60" s="44">
        <f t="shared" si="2"/>
        <v>7.986111111111114E-3</v>
      </c>
      <c r="N60" s="43">
        <f t="shared" si="1"/>
        <v>0</v>
      </c>
    </row>
    <row r="61" spans="1:14" x14ac:dyDescent="0.25">
      <c r="A61" s="1"/>
      <c r="B61" s="1">
        <v>537</v>
      </c>
      <c r="C61" s="23" t="s">
        <v>84</v>
      </c>
      <c r="D61" s="5">
        <v>1.5671296296296298E-2</v>
      </c>
      <c r="E61" s="22">
        <v>8.2060185185185153E-3</v>
      </c>
      <c r="F61" s="28">
        <v>1.157407407407357E-5</v>
      </c>
      <c r="G61" s="24">
        <v>2.4398148148148145E-2</v>
      </c>
      <c r="H61">
        <v>53</v>
      </c>
      <c r="I61" s="24">
        <f>G61-E61</f>
        <v>1.6192129629629629E-2</v>
      </c>
      <c r="J61" s="33">
        <f>-(I61-D61)</f>
        <v>-5.2083333333333148E-4</v>
      </c>
      <c r="K61" s="34">
        <v>50</v>
      </c>
      <c r="L61" s="41">
        <f>IF(I61&lt;=D61,I61,D61)</f>
        <v>1.5671296296296298E-2</v>
      </c>
      <c r="M61" s="44">
        <f t="shared" si="2"/>
        <v>7.9976851851851875E-3</v>
      </c>
      <c r="N61" s="43">
        <f t="shared" si="1"/>
        <v>1.157407407407357E-5</v>
      </c>
    </row>
    <row r="62" spans="1:14" x14ac:dyDescent="0.25">
      <c r="A62" s="1"/>
      <c r="B62" s="1">
        <v>531</v>
      </c>
      <c r="C62" s="23" t="s">
        <v>31</v>
      </c>
      <c r="D62" s="5">
        <v>1.5509259259259257E-2</v>
      </c>
      <c r="E62" s="22">
        <v>8.3680555555555557E-3</v>
      </c>
      <c r="F62" s="28">
        <v>1.6203703703704039E-4</v>
      </c>
      <c r="G62" s="35" t="s">
        <v>125</v>
      </c>
      <c r="K62" s="34">
        <v>60</v>
      </c>
      <c r="L62" s="41">
        <f>D62</f>
        <v>1.5509259259259257E-2</v>
      </c>
      <c r="M62" s="44">
        <f t="shared" si="2"/>
        <v>8.1597222222222279E-3</v>
      </c>
      <c r="N62" s="43">
        <f t="shared" si="1"/>
        <v>1.6203703703704039E-4</v>
      </c>
    </row>
    <row r="63" spans="1:14" x14ac:dyDescent="0.25">
      <c r="A63" s="1"/>
      <c r="B63" s="1">
        <v>575</v>
      </c>
      <c r="C63" s="23" t="s">
        <v>104</v>
      </c>
      <c r="D63" s="5">
        <v>1.5324074074074073E-2</v>
      </c>
      <c r="E63" s="22">
        <v>8.5532407407407397E-3</v>
      </c>
      <c r="F63" s="28">
        <v>4.6296296296296016E-5</v>
      </c>
      <c r="G63" s="24">
        <v>2.4108796296296298E-2</v>
      </c>
      <c r="H63">
        <v>51</v>
      </c>
      <c r="I63" s="24">
        <f>G63-E63</f>
        <v>1.5555555555555559E-2</v>
      </c>
      <c r="J63" s="33">
        <f>-(I63-D63)</f>
        <v>-2.3148148148148529E-4</v>
      </c>
      <c r="K63" s="34">
        <v>48</v>
      </c>
      <c r="L63" s="41">
        <f>IF(I63&lt;=D63,I63,D63)</f>
        <v>1.5324074074074073E-2</v>
      </c>
      <c r="M63" s="44">
        <f t="shared" si="2"/>
        <v>8.344907407407412E-3</v>
      </c>
      <c r="N63" s="43">
        <f t="shared" si="1"/>
        <v>1.8518518518518406E-4</v>
      </c>
    </row>
    <row r="64" spans="1:14" x14ac:dyDescent="0.25">
      <c r="A64" s="1"/>
      <c r="B64" s="1">
        <v>590</v>
      </c>
      <c r="C64" s="23" t="s">
        <v>118</v>
      </c>
      <c r="D64" s="5">
        <v>1.6064814814814813E-2</v>
      </c>
      <c r="E64" s="22">
        <v>7.8125E-3</v>
      </c>
      <c r="F64" s="28">
        <v>1.157407407407357E-5</v>
      </c>
      <c r="G64" s="24">
        <v>2.3090277777777779E-2</v>
      </c>
      <c r="H64">
        <v>8</v>
      </c>
      <c r="I64" s="24">
        <f>G64-E64</f>
        <v>1.5277777777777779E-2</v>
      </c>
      <c r="J64" s="32">
        <f>+D64-I64</f>
        <v>7.8703703703703401E-4</v>
      </c>
      <c r="K64" s="34">
        <v>8</v>
      </c>
      <c r="L64" s="41">
        <f>IF(I64&lt;=D64,I64,D64)</f>
        <v>1.5277777777777779E-2</v>
      </c>
      <c r="M64" s="44">
        <f t="shared" si="2"/>
        <v>8.3912037037037063E-3</v>
      </c>
      <c r="N64" s="43">
        <f t="shared" si="1"/>
        <v>4.6296296296294281E-5</v>
      </c>
    </row>
    <row r="65" spans="1:14" x14ac:dyDescent="0.25">
      <c r="A65" s="1"/>
      <c r="B65" s="1">
        <v>564</v>
      </c>
      <c r="C65" s="23" t="s">
        <v>100</v>
      </c>
      <c r="D65" s="5">
        <v>1.5231481481481483E-2</v>
      </c>
      <c r="E65" s="22">
        <v>8.64583333333333E-3</v>
      </c>
      <c r="F65" s="28">
        <v>9.2592592592590298E-5</v>
      </c>
      <c r="G65" s="35" t="s">
        <v>127</v>
      </c>
      <c r="K65" s="34">
        <v>60</v>
      </c>
      <c r="L65" s="41">
        <f>D65</f>
        <v>1.5231481481481483E-2</v>
      </c>
      <c r="M65" s="44">
        <f t="shared" si="2"/>
        <v>8.4375000000000023E-3</v>
      </c>
      <c r="N65" s="43">
        <f t="shared" si="1"/>
        <v>4.6296296296296016E-5</v>
      </c>
    </row>
    <row r="66" spans="1:14" x14ac:dyDescent="0.25">
      <c r="A66" s="1"/>
      <c r="B66" s="1">
        <v>503</v>
      </c>
      <c r="C66" s="23" t="s">
        <v>28</v>
      </c>
      <c r="D66" s="5">
        <v>1.5196759259259259E-2</v>
      </c>
      <c r="E66" s="22">
        <v>8.6805555555555542E-3</v>
      </c>
      <c r="F66" s="28">
        <v>3.4722222222224181E-5</v>
      </c>
      <c r="G66" s="35" t="s">
        <v>125</v>
      </c>
      <c r="K66" s="34">
        <v>60</v>
      </c>
      <c r="L66" s="41">
        <f>D66</f>
        <v>1.5196759259259259E-2</v>
      </c>
      <c r="M66" s="44">
        <f t="shared" si="2"/>
        <v>8.4722222222222265E-3</v>
      </c>
      <c r="N66" s="43">
        <f t="shared" si="1"/>
        <v>3.4722222222224181E-5</v>
      </c>
    </row>
    <row r="67" spans="1:14" ht="14.25" customHeight="1" x14ac:dyDescent="0.25">
      <c r="A67" s="1"/>
      <c r="B67" s="1">
        <v>576</v>
      </c>
      <c r="C67" s="23" t="s">
        <v>112</v>
      </c>
      <c r="D67" s="5">
        <v>1.5150462962962963E-2</v>
      </c>
      <c r="E67" s="22">
        <v>8.7268518518518502E-3</v>
      </c>
      <c r="F67" s="28">
        <v>1.157407407407357E-5</v>
      </c>
      <c r="G67" s="35" t="s">
        <v>125</v>
      </c>
      <c r="K67" s="34">
        <v>60</v>
      </c>
      <c r="L67" s="41">
        <f>D67</f>
        <v>1.5150462962962963E-2</v>
      </c>
      <c r="M67" s="44">
        <f t="shared" si="2"/>
        <v>8.5185185185185225E-3</v>
      </c>
      <c r="N67" s="43">
        <f t="shared" si="1"/>
        <v>4.6296296296296016E-5</v>
      </c>
    </row>
    <row r="68" spans="1:14" x14ac:dyDescent="0.25">
      <c r="A68" s="1"/>
      <c r="B68" s="1">
        <v>540</v>
      </c>
      <c r="C68" s="23" t="s">
        <v>26</v>
      </c>
      <c r="D68" s="5">
        <v>1.4976851851851852E-2</v>
      </c>
      <c r="E68" s="22">
        <v>8.9004629629629607E-3</v>
      </c>
      <c r="F68" s="28">
        <v>8.1018518518516727E-5</v>
      </c>
      <c r="G68" s="35" t="s">
        <v>125</v>
      </c>
      <c r="K68" s="34">
        <v>60</v>
      </c>
      <c r="L68" s="41">
        <f>D68</f>
        <v>1.4976851851851852E-2</v>
      </c>
      <c r="M68" s="44">
        <f t="shared" si="2"/>
        <v>8.692129629629633E-3</v>
      </c>
      <c r="N68" s="43">
        <f t="shared" si="1"/>
        <v>1.7361111111111049E-4</v>
      </c>
    </row>
    <row r="69" spans="1:14" x14ac:dyDescent="0.25">
      <c r="A69" s="1"/>
      <c r="B69" s="1">
        <v>545</v>
      </c>
      <c r="C69" s="23" t="s">
        <v>30</v>
      </c>
      <c r="D69" s="5">
        <v>1.5370370370370369E-2</v>
      </c>
      <c r="E69" s="22">
        <v>8.5069444444444437E-3</v>
      </c>
      <c r="F69" s="28">
        <v>1.3888888888888805E-4</v>
      </c>
      <c r="G69" s="24">
        <v>2.3368055555555555E-2</v>
      </c>
      <c r="H69">
        <v>17</v>
      </c>
      <c r="I69" s="24">
        <f>G69-E69</f>
        <v>1.4861111111111111E-2</v>
      </c>
      <c r="J69" s="32">
        <f>+D69-I69</f>
        <v>5.0925925925925791E-4</v>
      </c>
      <c r="K69" s="34">
        <v>15</v>
      </c>
      <c r="L69" s="41">
        <f>IF(I69&lt;=D69,I69,D69)</f>
        <v>1.4861111111111111E-2</v>
      </c>
      <c r="M69" s="44">
        <f t="shared" si="2"/>
        <v>8.8078703703703739E-3</v>
      </c>
      <c r="N69" s="43">
        <f t="shared" ref="N69:N90" si="9">M69-M68</f>
        <v>1.1574074074074091E-4</v>
      </c>
    </row>
    <row r="70" spans="1:14" x14ac:dyDescent="0.25">
      <c r="A70" s="1"/>
      <c r="B70" s="1">
        <v>509</v>
      </c>
      <c r="C70" s="23" t="s">
        <v>25</v>
      </c>
      <c r="D70" s="5">
        <v>1.4837962962962963E-2</v>
      </c>
      <c r="E70" s="22">
        <v>9.0393518518518505E-3</v>
      </c>
      <c r="F70" s="28">
        <v>1.3888888888888978E-4</v>
      </c>
      <c r="G70" s="35" t="s">
        <v>125</v>
      </c>
      <c r="K70" s="34">
        <v>60</v>
      </c>
      <c r="L70" s="41">
        <f>D70</f>
        <v>1.4837962962962963E-2</v>
      </c>
      <c r="M70" s="44">
        <f t="shared" si="2"/>
        <v>8.8310185185185228E-3</v>
      </c>
      <c r="N70" s="43">
        <f t="shared" si="9"/>
        <v>2.3148148148148875E-5</v>
      </c>
    </row>
    <row r="71" spans="1:14" x14ac:dyDescent="0.25">
      <c r="A71" s="1"/>
      <c r="B71" s="1">
        <v>574</v>
      </c>
      <c r="C71" s="23" t="s">
        <v>103</v>
      </c>
      <c r="D71" s="5">
        <v>1.5057870370370369E-2</v>
      </c>
      <c r="E71" s="22">
        <v>8.819444444444444E-3</v>
      </c>
      <c r="F71" s="28">
        <v>9.2592592592593767E-5</v>
      </c>
      <c r="G71" s="24">
        <v>2.361111111111111E-2</v>
      </c>
      <c r="H71">
        <v>28</v>
      </c>
      <c r="I71" s="24">
        <f>G71-E71</f>
        <v>1.4791666666666667E-2</v>
      </c>
      <c r="J71" s="32">
        <f>+D71-I71</f>
        <v>2.6620370370370253E-4</v>
      </c>
      <c r="K71" s="34">
        <v>25</v>
      </c>
      <c r="L71" s="41">
        <f>IF(I71&lt;=D71,I71,D71)</f>
        <v>1.4791666666666667E-2</v>
      </c>
      <c r="M71" s="44">
        <f t="shared" si="2"/>
        <v>8.8773148148148188E-3</v>
      </c>
      <c r="N71" s="43">
        <f t="shared" si="9"/>
        <v>4.6296296296296016E-5</v>
      </c>
    </row>
    <row r="72" spans="1:14" x14ac:dyDescent="0.25">
      <c r="A72" s="1"/>
      <c r="B72" s="1">
        <v>580</v>
      </c>
      <c r="C72" s="23" t="s">
        <v>97</v>
      </c>
      <c r="D72" s="5">
        <v>1.4687499999999999E-2</v>
      </c>
      <c r="E72" s="22">
        <v>9.1898148148148139E-3</v>
      </c>
      <c r="F72" s="28">
        <v>1.5046296296296335E-4</v>
      </c>
      <c r="G72" s="24">
        <v>2.3831018518518519E-2</v>
      </c>
      <c r="H72">
        <v>39</v>
      </c>
      <c r="I72" s="24">
        <f>G72-E72</f>
        <v>1.4641203703703705E-2</v>
      </c>
      <c r="J72" s="32">
        <f>+D72-I72</f>
        <v>4.6296296296294281E-5</v>
      </c>
      <c r="K72" s="34">
        <v>36</v>
      </c>
      <c r="L72" s="41">
        <f>IF(I72&lt;=D72,I72,D72)</f>
        <v>1.4641203703703705E-2</v>
      </c>
      <c r="M72" s="44">
        <f t="shared" si="2"/>
        <v>9.0277777777777804E-3</v>
      </c>
      <c r="N72" s="43">
        <f t="shared" si="9"/>
        <v>1.5046296296296162E-4</v>
      </c>
    </row>
    <row r="73" spans="1:14" x14ac:dyDescent="0.25">
      <c r="A73" s="1"/>
      <c r="B73" s="1">
        <v>583</v>
      </c>
      <c r="C73" s="23" t="s">
        <v>105</v>
      </c>
      <c r="D73" s="5">
        <v>1.4560185185185183E-2</v>
      </c>
      <c r="E73" s="22">
        <v>9.3171296296296301E-3</v>
      </c>
      <c r="F73" s="28">
        <v>9.2592592592595502E-5</v>
      </c>
      <c r="G73" s="35" t="s">
        <v>125</v>
      </c>
      <c r="K73" s="34">
        <v>60</v>
      </c>
      <c r="L73" s="41">
        <f>D73</f>
        <v>1.4560185185185183E-2</v>
      </c>
      <c r="M73" s="44">
        <f t="shared" ref="M73:M90" si="10">L$2-L73</f>
        <v>9.1087962962963023E-3</v>
      </c>
      <c r="N73" s="43">
        <f t="shared" si="9"/>
        <v>8.1018518518521931E-5</v>
      </c>
    </row>
    <row r="74" spans="1:14" x14ac:dyDescent="0.25">
      <c r="A74" s="1"/>
      <c r="B74" s="1">
        <v>532</v>
      </c>
      <c r="C74" s="23" t="s">
        <v>83</v>
      </c>
      <c r="D74" s="5">
        <v>1.5162037037037036E-2</v>
      </c>
      <c r="E74" s="22">
        <v>8.7152777777777767E-3</v>
      </c>
      <c r="F74" s="28">
        <v>3.4722222222222446E-5</v>
      </c>
      <c r="G74" s="24">
        <v>2.3194444444444445E-2</v>
      </c>
      <c r="H74">
        <v>12</v>
      </c>
      <c r="I74" s="24">
        <f t="shared" ref="I74:I87" si="11">G74-E74</f>
        <v>1.4479166666666668E-2</v>
      </c>
      <c r="J74" s="32">
        <f>+D74-I74</f>
        <v>6.8287037037036841E-4</v>
      </c>
      <c r="K74" s="34" t="s">
        <v>132</v>
      </c>
      <c r="L74" s="41">
        <f t="shared" ref="L74:L87" si="12">IF(I74&lt;=D74,I74,D74)</f>
        <v>1.4479166666666668E-2</v>
      </c>
      <c r="M74" s="44">
        <f t="shared" si="10"/>
        <v>9.1898148148148173E-3</v>
      </c>
      <c r="N74" s="43">
        <f t="shared" si="9"/>
        <v>8.1018518518514993E-5</v>
      </c>
    </row>
    <row r="75" spans="1:14" x14ac:dyDescent="0.25">
      <c r="A75" s="1"/>
      <c r="B75" s="1">
        <v>568</v>
      </c>
      <c r="C75" s="23" t="s">
        <v>87</v>
      </c>
      <c r="D75" s="5">
        <v>1.4444444444444446E-2</v>
      </c>
      <c r="E75" s="22">
        <v>9.4328703703703675E-3</v>
      </c>
      <c r="F75" s="28">
        <v>1.1574074074073744E-4</v>
      </c>
      <c r="G75" s="24">
        <v>2.4641203703703703E-2</v>
      </c>
      <c r="H75">
        <v>56</v>
      </c>
      <c r="I75" s="24">
        <f t="shared" si="11"/>
        <v>1.5208333333333336E-2</v>
      </c>
      <c r="J75" s="33">
        <f>-(I75-D75)</f>
        <v>-7.6388888888889034E-4</v>
      </c>
      <c r="K75" s="34">
        <v>53</v>
      </c>
      <c r="L75" s="41">
        <f t="shared" si="12"/>
        <v>1.4444444444444446E-2</v>
      </c>
      <c r="M75" s="44">
        <f t="shared" si="10"/>
        <v>9.2245370370370398E-3</v>
      </c>
      <c r="N75" s="43">
        <f t="shared" si="9"/>
        <v>3.4722222222222446E-5</v>
      </c>
    </row>
    <row r="76" spans="1:14" x14ac:dyDescent="0.25">
      <c r="A76" s="1"/>
      <c r="B76" s="1">
        <v>571</v>
      </c>
      <c r="C76" s="23" t="s">
        <v>91</v>
      </c>
      <c r="D76" s="5">
        <v>1.4409722222222221E-2</v>
      </c>
      <c r="E76" s="22">
        <v>9.4675925925925917E-3</v>
      </c>
      <c r="F76" s="28">
        <v>3.4722222222224181E-5</v>
      </c>
      <c r="G76" s="24">
        <v>2.5277777777777777E-2</v>
      </c>
      <c r="H76">
        <v>61</v>
      </c>
      <c r="I76" s="24">
        <f t="shared" si="11"/>
        <v>1.5810185185185184E-2</v>
      </c>
      <c r="J76" s="33">
        <f>-(I76-D76)</f>
        <v>-1.4004629629629627E-3</v>
      </c>
      <c r="K76" s="34">
        <v>58</v>
      </c>
      <c r="L76" s="41">
        <f t="shared" si="12"/>
        <v>1.4409722222222221E-2</v>
      </c>
      <c r="M76" s="44">
        <f t="shared" si="10"/>
        <v>9.2592592592592639E-3</v>
      </c>
      <c r="N76" s="43">
        <f t="shared" si="9"/>
        <v>3.4722222222224181E-5</v>
      </c>
    </row>
    <row r="77" spans="1:14" x14ac:dyDescent="0.25">
      <c r="A77" s="1"/>
      <c r="B77" s="1">
        <v>522</v>
      </c>
      <c r="C77" s="23" t="s">
        <v>23</v>
      </c>
      <c r="D77" s="5">
        <v>1.4652777777777778E-2</v>
      </c>
      <c r="E77" s="22">
        <v>9.2245370370370346E-3</v>
      </c>
      <c r="F77" s="28">
        <v>3.4722222222220711E-5</v>
      </c>
      <c r="G77" s="24">
        <v>2.3240740740740742E-2</v>
      </c>
      <c r="H77">
        <v>14</v>
      </c>
      <c r="I77" s="24">
        <f t="shared" si="11"/>
        <v>1.4016203703703708E-2</v>
      </c>
      <c r="J77" s="32">
        <f>+D77-I77</f>
        <v>6.3657407407407066E-4</v>
      </c>
      <c r="K77" s="34">
        <v>12</v>
      </c>
      <c r="L77" s="41">
        <f t="shared" si="12"/>
        <v>1.4016203703703708E-2</v>
      </c>
      <c r="M77" s="44">
        <f t="shared" si="10"/>
        <v>9.6527777777777775E-3</v>
      </c>
      <c r="N77" s="43">
        <f t="shared" si="9"/>
        <v>3.9351851851851354E-4</v>
      </c>
    </row>
    <row r="78" spans="1:14" x14ac:dyDescent="0.25">
      <c r="A78" s="1"/>
      <c r="B78" s="1">
        <v>551</v>
      </c>
      <c r="C78" s="23" t="s">
        <v>21</v>
      </c>
      <c r="D78" s="5">
        <v>1.4085648148148151E-2</v>
      </c>
      <c r="E78" s="22">
        <v>9.7916666666666621E-3</v>
      </c>
      <c r="F78" s="28">
        <v>3.2407407407407038E-4</v>
      </c>
      <c r="G78" s="24">
        <v>2.3784722222222221E-2</v>
      </c>
      <c r="H78">
        <v>38</v>
      </c>
      <c r="I78" s="24">
        <f t="shared" si="11"/>
        <v>1.3993055555555559E-2</v>
      </c>
      <c r="J78" s="32">
        <f>+D78-I78</f>
        <v>9.2592592592592032E-5</v>
      </c>
      <c r="K78" s="34">
        <v>35</v>
      </c>
      <c r="L78" s="41">
        <f t="shared" si="12"/>
        <v>1.3993055555555559E-2</v>
      </c>
      <c r="M78" s="44">
        <f t="shared" si="10"/>
        <v>9.6759259259259264E-3</v>
      </c>
      <c r="N78" s="43">
        <f t="shared" si="9"/>
        <v>2.3148148148148875E-5</v>
      </c>
    </row>
    <row r="79" spans="1:14" x14ac:dyDescent="0.25">
      <c r="A79" s="1"/>
      <c r="B79" s="1">
        <v>507</v>
      </c>
      <c r="C79" s="23" t="s">
        <v>19</v>
      </c>
      <c r="D79" s="5">
        <v>1.3958333333333335E-2</v>
      </c>
      <c r="E79" s="22">
        <v>9.9189814814814783E-3</v>
      </c>
      <c r="F79" s="28">
        <v>1.2731481481481621E-4</v>
      </c>
      <c r="G79" s="24">
        <v>2.4918981481481483E-2</v>
      </c>
      <c r="H79">
        <v>59</v>
      </c>
      <c r="I79" s="24">
        <f t="shared" si="11"/>
        <v>1.5000000000000005E-2</v>
      </c>
      <c r="J79" s="33">
        <f>-(I79-D79)</f>
        <v>-1.0416666666666699E-3</v>
      </c>
      <c r="K79" s="34">
        <v>56</v>
      </c>
      <c r="L79" s="41">
        <f t="shared" si="12"/>
        <v>1.3958333333333335E-2</v>
      </c>
      <c r="M79" s="44">
        <f t="shared" si="10"/>
        <v>9.7106481481481505E-3</v>
      </c>
      <c r="N79" s="43">
        <f t="shared" si="9"/>
        <v>3.4722222222224181E-5</v>
      </c>
    </row>
    <row r="80" spans="1:14" x14ac:dyDescent="0.25">
      <c r="A80" s="1"/>
      <c r="B80" s="1">
        <v>584</v>
      </c>
      <c r="C80" s="23" t="s">
        <v>106</v>
      </c>
      <c r="D80" s="5">
        <v>1.3842592592592594E-2</v>
      </c>
      <c r="E80" s="22">
        <v>1.0034722222222219E-2</v>
      </c>
      <c r="F80" s="28">
        <v>1.1574074074074091E-4</v>
      </c>
      <c r="G80" s="24">
        <v>2.4062500000000001E-2</v>
      </c>
      <c r="H80">
        <v>50</v>
      </c>
      <c r="I80" s="24">
        <f t="shared" si="11"/>
        <v>1.4027777777777781E-2</v>
      </c>
      <c r="J80" s="33">
        <f>-(I80-D80)</f>
        <v>-1.8518518518518753E-4</v>
      </c>
      <c r="K80" s="34">
        <v>47</v>
      </c>
      <c r="L80" s="41">
        <f t="shared" si="12"/>
        <v>1.3842592592592594E-2</v>
      </c>
      <c r="M80" s="44">
        <f t="shared" si="10"/>
        <v>9.8263888888888914E-3</v>
      </c>
      <c r="N80" s="43">
        <f t="shared" si="9"/>
        <v>1.1574074074074091E-4</v>
      </c>
    </row>
    <row r="81" spans="1:14" x14ac:dyDescent="0.25">
      <c r="A81" s="1"/>
      <c r="B81" s="1">
        <v>517</v>
      </c>
      <c r="C81" s="23" t="s">
        <v>17</v>
      </c>
      <c r="D81" s="5">
        <v>1.3819444444444445E-2</v>
      </c>
      <c r="E81" s="22">
        <v>1.0057870370370368E-2</v>
      </c>
      <c r="F81" s="28">
        <v>2.3148148148148875E-5</v>
      </c>
      <c r="G81" s="24">
        <v>2.359953703703704E-2</v>
      </c>
      <c r="H81">
        <v>26</v>
      </c>
      <c r="I81" s="24">
        <f t="shared" si="11"/>
        <v>1.3541666666666672E-2</v>
      </c>
      <c r="J81" s="32">
        <f t="shared" ref="J81:J87" si="13">+D81-I81</f>
        <v>2.7777777777777263E-4</v>
      </c>
      <c r="K81" s="34">
        <v>23</v>
      </c>
      <c r="L81" s="41">
        <f t="shared" si="12"/>
        <v>1.3541666666666672E-2</v>
      </c>
      <c r="M81" s="44">
        <f t="shared" si="10"/>
        <v>1.0127314814814813E-2</v>
      </c>
      <c r="N81" s="43">
        <f t="shared" si="9"/>
        <v>3.009259259259215E-4</v>
      </c>
    </row>
    <row r="82" spans="1:14" x14ac:dyDescent="0.25">
      <c r="A82" s="1"/>
      <c r="B82" s="1">
        <v>558</v>
      </c>
      <c r="C82" s="23" t="s">
        <v>16</v>
      </c>
      <c r="D82" s="5">
        <v>1.3773148148148147E-2</v>
      </c>
      <c r="E82" s="22">
        <v>1.0104166666666666E-2</v>
      </c>
      <c r="F82" s="28">
        <v>4.6296296296297751E-5</v>
      </c>
      <c r="G82" s="24">
        <v>2.359953703703704E-2</v>
      </c>
      <c r="H82">
        <v>25</v>
      </c>
      <c r="I82" s="24">
        <f t="shared" si="11"/>
        <v>1.3495370370370375E-2</v>
      </c>
      <c r="J82" s="32">
        <f t="shared" si="13"/>
        <v>2.7777777777777263E-4</v>
      </c>
      <c r="K82" s="34">
        <v>22</v>
      </c>
      <c r="L82" s="41">
        <f t="shared" si="12"/>
        <v>1.3495370370370375E-2</v>
      </c>
      <c r="M82" s="44">
        <f t="shared" si="10"/>
        <v>1.0173611111111111E-2</v>
      </c>
      <c r="N82" s="43">
        <f t="shared" si="9"/>
        <v>4.6296296296297751E-5</v>
      </c>
    </row>
    <row r="83" spans="1:14" x14ac:dyDescent="0.25">
      <c r="A83" s="1"/>
      <c r="B83" s="1">
        <v>549</v>
      </c>
      <c r="C83" s="23" t="s">
        <v>13</v>
      </c>
      <c r="D83" s="5">
        <v>1.3344907407407408E-2</v>
      </c>
      <c r="E83" s="22">
        <v>1.0532407407407405E-2</v>
      </c>
      <c r="F83" s="28">
        <v>1.5046296296296335E-4</v>
      </c>
      <c r="G83" s="24">
        <v>2.3877314814814813E-2</v>
      </c>
      <c r="H83">
        <v>42</v>
      </c>
      <c r="I83" s="24">
        <f t="shared" si="11"/>
        <v>1.3344907407407408E-2</v>
      </c>
      <c r="J83" s="32">
        <f t="shared" si="13"/>
        <v>0</v>
      </c>
      <c r="K83" s="34">
        <v>39</v>
      </c>
      <c r="L83" s="41">
        <f t="shared" si="12"/>
        <v>1.3344907407407408E-2</v>
      </c>
      <c r="M83" s="44">
        <f t="shared" si="10"/>
        <v>1.0324074074074078E-2</v>
      </c>
      <c r="N83" s="43">
        <f t="shared" si="9"/>
        <v>1.5046296296296682E-4</v>
      </c>
    </row>
    <row r="84" spans="1:14" x14ac:dyDescent="0.25">
      <c r="A84" s="1"/>
      <c r="B84" s="1">
        <v>506</v>
      </c>
      <c r="C84" s="23" t="s">
        <v>14</v>
      </c>
      <c r="D84" s="5">
        <v>1.3495370370370371E-2</v>
      </c>
      <c r="E84" s="22">
        <v>1.0381944444444442E-2</v>
      </c>
      <c r="F84" s="28">
        <v>2.777777777777761E-4</v>
      </c>
      <c r="G84" s="24">
        <v>2.3657407407407408E-2</v>
      </c>
      <c r="H84">
        <v>31</v>
      </c>
      <c r="I84" s="24">
        <f t="shared" si="11"/>
        <v>1.3275462962962966E-2</v>
      </c>
      <c r="J84" s="32">
        <f t="shared" si="13"/>
        <v>2.1990740740740478E-4</v>
      </c>
      <c r="K84" s="34">
        <v>28</v>
      </c>
      <c r="L84" s="41">
        <f t="shared" si="12"/>
        <v>1.3275462962962966E-2</v>
      </c>
      <c r="M84" s="44">
        <f t="shared" si="10"/>
        <v>1.0393518518518519E-2</v>
      </c>
      <c r="N84" s="43">
        <f t="shared" si="9"/>
        <v>6.9444444444441422E-5</v>
      </c>
    </row>
    <row r="85" spans="1:14" x14ac:dyDescent="0.25">
      <c r="A85" s="1"/>
      <c r="B85" s="1">
        <v>573</v>
      </c>
      <c r="C85" s="23" t="s">
        <v>93</v>
      </c>
      <c r="D85" s="5">
        <v>1.3287037037037036E-2</v>
      </c>
      <c r="E85" s="22">
        <v>1.0590277777777777E-2</v>
      </c>
      <c r="F85" s="28">
        <v>5.7870370370371321E-5</v>
      </c>
      <c r="G85" s="24">
        <v>2.3738425925925923E-2</v>
      </c>
      <c r="H85">
        <v>36</v>
      </c>
      <c r="I85" s="24">
        <f t="shared" si="11"/>
        <v>1.3148148148148147E-2</v>
      </c>
      <c r="J85" s="32">
        <f t="shared" si="13"/>
        <v>1.3888888888888978E-4</v>
      </c>
      <c r="K85" s="34">
        <v>33</v>
      </c>
      <c r="L85" s="41">
        <f t="shared" si="12"/>
        <v>1.3148148148148147E-2</v>
      </c>
      <c r="M85" s="44">
        <f t="shared" si="10"/>
        <v>1.0520833333333339E-2</v>
      </c>
      <c r="N85" s="43">
        <f t="shared" si="9"/>
        <v>1.2731481481481968E-4</v>
      </c>
    </row>
    <row r="86" spans="1:14" x14ac:dyDescent="0.25">
      <c r="A86" s="1"/>
      <c r="B86" s="1">
        <v>514</v>
      </c>
      <c r="C86" s="23" t="s">
        <v>81</v>
      </c>
      <c r="D86" s="5">
        <v>1.283564814814815E-2</v>
      </c>
      <c r="E86" s="22">
        <v>1.1041666666666663E-2</v>
      </c>
      <c r="F86" s="28">
        <v>4.5138888888888659E-4</v>
      </c>
      <c r="G86" s="24">
        <v>2.34375E-2</v>
      </c>
      <c r="H86">
        <v>19</v>
      </c>
      <c r="I86" s="24">
        <f t="shared" si="11"/>
        <v>1.2395833333333337E-2</v>
      </c>
      <c r="J86" s="32">
        <f t="shared" si="13"/>
        <v>4.3981481481481302E-4</v>
      </c>
      <c r="K86" s="34" t="s">
        <v>132</v>
      </c>
      <c r="L86" s="41">
        <f t="shared" si="12"/>
        <v>1.2395833333333337E-2</v>
      </c>
      <c r="M86" s="44">
        <f t="shared" si="10"/>
        <v>1.1273148148148148E-2</v>
      </c>
      <c r="N86" s="43">
        <f t="shared" si="9"/>
        <v>7.5231481481480983E-4</v>
      </c>
    </row>
    <row r="87" spans="1:14" x14ac:dyDescent="0.25">
      <c r="A87" s="1"/>
      <c r="B87" s="1">
        <v>521</v>
      </c>
      <c r="C87" s="23" t="s">
        <v>9</v>
      </c>
      <c r="D87" s="5">
        <v>1.1817129629629629E-2</v>
      </c>
      <c r="E87" s="22">
        <v>1.2060185185185184E-2</v>
      </c>
      <c r="F87" s="28">
        <v>1.018518518518521E-3</v>
      </c>
      <c r="G87" s="24">
        <v>2.3842592592592596E-2</v>
      </c>
      <c r="H87">
        <v>40</v>
      </c>
      <c r="I87" s="24">
        <f t="shared" si="11"/>
        <v>1.1782407407407412E-2</v>
      </c>
      <c r="J87" s="32">
        <f t="shared" si="13"/>
        <v>3.4722222222217242E-5</v>
      </c>
      <c r="K87" s="34">
        <v>37</v>
      </c>
      <c r="L87" s="41">
        <f t="shared" si="12"/>
        <v>1.1782407407407412E-2</v>
      </c>
      <c r="M87" s="44">
        <f t="shared" si="10"/>
        <v>1.1886574074074074E-2</v>
      </c>
      <c r="N87" s="43">
        <f t="shared" si="9"/>
        <v>6.1342592592592525E-4</v>
      </c>
    </row>
    <row r="88" spans="1:14" x14ac:dyDescent="0.25">
      <c r="A88" s="1"/>
      <c r="B88" s="1">
        <v>586</v>
      </c>
      <c r="C88" s="23" t="s">
        <v>109</v>
      </c>
      <c r="D88" s="5">
        <v>1.1689814814814814E-2</v>
      </c>
      <c r="E88" s="22">
        <v>1.2187499999999999E-2</v>
      </c>
      <c r="F88" s="28">
        <v>1.2731481481481448E-4</v>
      </c>
      <c r="G88" s="35" t="s">
        <v>125</v>
      </c>
      <c r="K88" s="34">
        <v>60</v>
      </c>
      <c r="L88" s="41">
        <f>D88</f>
        <v>1.1689814814814814E-2</v>
      </c>
      <c r="M88" s="44">
        <f t="shared" si="10"/>
        <v>1.1979166666666671E-2</v>
      </c>
      <c r="N88" s="43">
        <f t="shared" si="9"/>
        <v>9.2592592592597237E-5</v>
      </c>
    </row>
    <row r="89" spans="1:14" x14ac:dyDescent="0.25">
      <c r="A89" s="1"/>
      <c r="B89" s="1">
        <v>528</v>
      </c>
      <c r="C89" s="23" t="s">
        <v>8</v>
      </c>
      <c r="D89" s="5">
        <v>1.1469907407407408E-2</v>
      </c>
      <c r="E89" s="22">
        <v>1.2407407407407405E-2</v>
      </c>
      <c r="F89" s="28">
        <v>2.1990740740740651E-4</v>
      </c>
      <c r="G89" s="35" t="s">
        <v>125</v>
      </c>
      <c r="K89" s="34">
        <v>60</v>
      </c>
      <c r="L89" s="41">
        <f>D89</f>
        <v>1.1469907407407408E-2</v>
      </c>
      <c r="M89" s="44">
        <f t="shared" si="10"/>
        <v>1.2199074074074077E-2</v>
      </c>
      <c r="N89" s="43">
        <f t="shared" si="9"/>
        <v>2.1990740740740651E-4</v>
      </c>
    </row>
    <row r="90" spans="1:14" x14ac:dyDescent="0.25">
      <c r="A90" s="1"/>
      <c r="B90" s="1">
        <v>553</v>
      </c>
      <c r="C90" s="23" t="s">
        <v>6</v>
      </c>
      <c r="D90" s="5">
        <v>1.1006944444444444E-2</v>
      </c>
      <c r="E90" s="22">
        <v>1.2870370370370369E-2</v>
      </c>
      <c r="F90" s="28">
        <v>4.6296296296296363E-4</v>
      </c>
      <c r="G90" s="35" t="s">
        <v>125</v>
      </c>
      <c r="K90" s="34">
        <v>60</v>
      </c>
      <c r="L90" s="41">
        <f>D90</f>
        <v>1.1006944444444444E-2</v>
      </c>
      <c r="M90" s="44">
        <f t="shared" si="10"/>
        <v>1.2662037037037041E-2</v>
      </c>
      <c r="N90" s="43">
        <f t="shared" si="9"/>
        <v>4.6296296296296363E-4</v>
      </c>
    </row>
    <row r="91" spans="1:14" x14ac:dyDescent="0.25">
      <c r="A91" s="1"/>
      <c r="B91" s="1"/>
      <c r="C91" s="17"/>
      <c r="D91" s="5"/>
      <c r="E91" s="5"/>
    </row>
    <row r="92" spans="1:14" x14ac:dyDescent="0.25">
      <c r="A92" s="1"/>
      <c r="B92" s="1"/>
      <c r="C92" s="17"/>
      <c r="D92" s="5"/>
      <c r="E92" s="5"/>
    </row>
    <row r="93" spans="1:14" x14ac:dyDescent="0.25">
      <c r="D93" s="14"/>
      <c r="E93" s="14"/>
    </row>
    <row r="94" spans="1:14" x14ac:dyDescent="0.25">
      <c r="D94" s="14"/>
      <c r="E94" s="14"/>
    </row>
    <row r="95" spans="1:14" x14ac:dyDescent="0.25">
      <c r="D95" s="14"/>
      <c r="E95" s="14"/>
    </row>
    <row r="96" spans="1:14" x14ac:dyDescent="0.25">
      <c r="D96" s="14"/>
      <c r="E96" s="14"/>
    </row>
    <row r="97" spans="4:5" x14ac:dyDescent="0.25">
      <c r="D97" s="14"/>
      <c r="E97" s="14"/>
    </row>
    <row r="98" spans="4:5" x14ac:dyDescent="0.25">
      <c r="D98" s="14"/>
      <c r="E98" s="14"/>
    </row>
    <row r="99" spans="4:5" x14ac:dyDescent="0.25">
      <c r="D99" s="14"/>
      <c r="E99" s="14"/>
    </row>
    <row r="100" spans="4:5" x14ac:dyDescent="0.25">
      <c r="D100" s="14"/>
      <c r="E100" s="14"/>
    </row>
    <row r="101" spans="4:5" x14ac:dyDescent="0.25">
      <c r="D101" s="14"/>
      <c r="E101" s="14"/>
    </row>
    <row r="102" spans="4:5" x14ac:dyDescent="0.25">
      <c r="D102" s="14"/>
      <c r="E102" s="14"/>
    </row>
    <row r="103" spans="4:5" x14ac:dyDescent="0.25">
      <c r="D103" s="14"/>
      <c r="E103" s="14"/>
    </row>
    <row r="104" spans="4:5" x14ac:dyDescent="0.25">
      <c r="D104" s="14"/>
      <c r="E104" s="14"/>
    </row>
    <row r="105" spans="4:5" x14ac:dyDescent="0.25">
      <c r="D105" s="14"/>
      <c r="E105" s="14"/>
    </row>
    <row r="106" spans="4:5" x14ac:dyDescent="0.25">
      <c r="D106" s="14"/>
      <c r="E106" s="14"/>
    </row>
    <row r="107" spans="4:5" x14ac:dyDescent="0.25">
      <c r="D107" s="14"/>
      <c r="E107" s="14"/>
    </row>
    <row r="108" spans="4:5" x14ac:dyDescent="0.25">
      <c r="D108" s="14"/>
      <c r="E108" s="14"/>
    </row>
    <row r="109" spans="4:5" x14ac:dyDescent="0.25">
      <c r="D109" s="14"/>
      <c r="E109" s="14"/>
    </row>
    <row r="110" spans="4:5" x14ac:dyDescent="0.25">
      <c r="D110" s="14"/>
      <c r="E110" s="14"/>
    </row>
    <row r="111" spans="4:5" x14ac:dyDescent="0.25">
      <c r="D111" s="14"/>
      <c r="E111" s="14"/>
    </row>
    <row r="112" spans="4:5" x14ac:dyDescent="0.25">
      <c r="D112" s="14"/>
      <c r="E112" s="14"/>
    </row>
    <row r="113" spans="4:5" x14ac:dyDescent="0.25">
      <c r="D113" s="14"/>
      <c r="E113" s="14"/>
    </row>
    <row r="114" spans="4:5" x14ac:dyDescent="0.25">
      <c r="D114" s="14"/>
      <c r="E114" s="14"/>
    </row>
    <row r="115" spans="4:5" x14ac:dyDescent="0.25">
      <c r="D115" s="14"/>
      <c r="E115" s="14"/>
    </row>
    <row r="116" spans="4:5" x14ac:dyDescent="0.25">
      <c r="D116" s="14"/>
      <c r="E116" s="14"/>
    </row>
    <row r="117" spans="4:5" x14ac:dyDescent="0.25">
      <c r="D117" s="14"/>
      <c r="E117" s="14"/>
    </row>
    <row r="118" spans="4:5" x14ac:dyDescent="0.25">
      <c r="D118" s="14"/>
      <c r="E118" s="14"/>
    </row>
    <row r="119" spans="4:5" x14ac:dyDescent="0.25">
      <c r="D119" s="14"/>
      <c r="E119" s="14"/>
    </row>
    <row r="120" spans="4:5" x14ac:dyDescent="0.25">
      <c r="D120" s="14"/>
      <c r="E120" s="14"/>
    </row>
    <row r="121" spans="4:5" x14ac:dyDescent="0.25">
      <c r="D121" s="14"/>
      <c r="E121" s="14"/>
    </row>
    <row r="122" spans="4:5" x14ac:dyDescent="0.25">
      <c r="D122" s="14"/>
      <c r="E122" s="14"/>
    </row>
    <row r="123" spans="4:5" x14ac:dyDescent="0.25">
      <c r="D123" s="14"/>
      <c r="E123" s="14"/>
    </row>
    <row r="124" spans="4:5" x14ac:dyDescent="0.25">
      <c r="D124" s="14"/>
      <c r="E124" s="14"/>
    </row>
    <row r="125" spans="4:5" x14ac:dyDescent="0.25">
      <c r="D125" s="14"/>
      <c r="E125" s="14"/>
    </row>
    <row r="126" spans="4:5" x14ac:dyDescent="0.25">
      <c r="D126" s="14"/>
      <c r="E126" s="14"/>
    </row>
    <row r="127" spans="4:5" x14ac:dyDescent="0.25">
      <c r="D127" s="14"/>
      <c r="E127" s="14"/>
    </row>
    <row r="128" spans="4:5" x14ac:dyDescent="0.25">
      <c r="D128" s="14"/>
      <c r="E128" s="14"/>
    </row>
    <row r="129" spans="4:5" x14ac:dyDescent="0.25">
      <c r="D129" s="14"/>
      <c r="E129" s="14"/>
    </row>
    <row r="130" spans="4:5" x14ac:dyDescent="0.25">
      <c r="D130" s="14"/>
      <c r="E130" s="14"/>
    </row>
    <row r="131" spans="4:5" x14ac:dyDescent="0.25">
      <c r="D131" s="14"/>
      <c r="E131" s="14"/>
    </row>
    <row r="132" spans="4:5" x14ac:dyDescent="0.25">
      <c r="D132" s="14"/>
      <c r="E132" s="14"/>
    </row>
    <row r="133" spans="4:5" x14ac:dyDescent="0.25">
      <c r="D133" s="14"/>
      <c r="E133" s="14"/>
    </row>
    <row r="134" spans="4:5" x14ac:dyDescent="0.25">
      <c r="D134" s="14"/>
      <c r="E134" s="14"/>
    </row>
    <row r="135" spans="4:5" x14ac:dyDescent="0.25">
      <c r="D135" s="14"/>
      <c r="E135" s="14"/>
    </row>
    <row r="136" spans="4:5" x14ac:dyDescent="0.25">
      <c r="D136" s="14"/>
      <c r="E136" s="14"/>
    </row>
    <row r="137" spans="4:5" x14ac:dyDescent="0.25">
      <c r="D137" s="14"/>
      <c r="E137" s="14"/>
    </row>
    <row r="138" spans="4:5" x14ac:dyDescent="0.25">
      <c r="D138" s="14"/>
      <c r="E138" s="14"/>
    </row>
    <row r="139" spans="4:5" x14ac:dyDescent="0.25">
      <c r="D139" s="14"/>
      <c r="E139" s="14"/>
    </row>
    <row r="140" spans="4:5" x14ac:dyDescent="0.25">
      <c r="D140" s="14"/>
      <c r="E140" s="14"/>
    </row>
    <row r="141" spans="4:5" x14ac:dyDescent="0.25">
      <c r="D141" s="14"/>
      <c r="E141" s="14"/>
    </row>
    <row r="142" spans="4:5" x14ac:dyDescent="0.25">
      <c r="D142" s="14"/>
      <c r="E142" s="14"/>
    </row>
    <row r="143" spans="4:5" x14ac:dyDescent="0.25">
      <c r="D143" s="14"/>
      <c r="E143" s="14"/>
    </row>
    <row r="144" spans="4:5" x14ac:dyDescent="0.25">
      <c r="D144" s="14"/>
      <c r="E144" s="14"/>
    </row>
    <row r="145" spans="4:5" x14ac:dyDescent="0.25">
      <c r="D145" s="14"/>
      <c r="E145" s="14"/>
    </row>
    <row r="146" spans="4:5" x14ac:dyDescent="0.25">
      <c r="D146" s="14"/>
      <c r="E146" s="14"/>
    </row>
    <row r="147" spans="4:5" x14ac:dyDescent="0.25">
      <c r="D147" s="14"/>
      <c r="E147" s="14"/>
    </row>
    <row r="148" spans="4:5" x14ac:dyDescent="0.25">
      <c r="D148" s="14"/>
      <c r="E148" s="14"/>
    </row>
    <row r="149" spans="4:5" x14ac:dyDescent="0.25">
      <c r="D149" s="14"/>
      <c r="E149" s="14"/>
    </row>
    <row r="150" spans="4:5" x14ac:dyDescent="0.25">
      <c r="D150" s="14"/>
      <c r="E150" s="14"/>
    </row>
    <row r="151" spans="4:5" x14ac:dyDescent="0.25">
      <c r="D151" s="14"/>
      <c r="E151" s="14"/>
    </row>
    <row r="152" spans="4:5" x14ac:dyDescent="0.25">
      <c r="D152" s="14"/>
      <c r="E152" s="14"/>
    </row>
    <row r="153" spans="4:5" x14ac:dyDescent="0.25">
      <c r="D153" s="14"/>
      <c r="E153" s="14"/>
    </row>
    <row r="154" spans="4:5" x14ac:dyDescent="0.25">
      <c r="D154" s="14"/>
      <c r="E154" s="14"/>
    </row>
    <row r="155" spans="4:5" x14ac:dyDescent="0.25">
      <c r="D155" s="14"/>
      <c r="E155" s="14"/>
    </row>
    <row r="156" spans="4:5" x14ac:dyDescent="0.25">
      <c r="D156" s="14"/>
      <c r="E156" s="14"/>
    </row>
    <row r="157" spans="4:5" x14ac:dyDescent="0.25">
      <c r="D157" s="14"/>
      <c r="E157" s="14"/>
    </row>
    <row r="158" spans="4:5" x14ac:dyDescent="0.25">
      <c r="D158" s="14"/>
      <c r="E158" s="14"/>
    </row>
    <row r="159" spans="4:5" x14ac:dyDescent="0.25">
      <c r="D159" s="14"/>
      <c r="E159" s="14"/>
    </row>
  </sheetData>
  <autoFilter ref="A1:N159">
    <sortState ref="A2:N159">
      <sortCondition descending="1" ref="L1:L159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63"/>
  <sheetViews>
    <sheetView workbookViewId="0">
      <pane xSplit="14" ySplit="1" topLeftCell="O29" activePane="bottomRight" state="frozen"/>
      <selection pane="topRight" activeCell="O1" sqref="O1"/>
      <selection pane="bottomLeft" activeCell="A2" sqref="A2"/>
      <selection pane="bottomRight" activeCell="I39" sqref="I39"/>
    </sheetView>
  </sheetViews>
  <sheetFormatPr defaultRowHeight="15" x14ac:dyDescent="0.25"/>
  <cols>
    <col min="1" max="1" width="0" style="15" hidden="1" customWidth="1"/>
    <col min="2" max="2" width="9.140625" style="15"/>
    <col min="3" max="3" width="21.85546875" style="18" customWidth="1"/>
    <col min="4" max="4" width="9.140625" style="16" hidden="1" customWidth="1"/>
    <col min="5" max="5" width="11.140625" style="16" hidden="1" customWidth="1"/>
    <col min="6" max="6" width="9.140625" hidden="1" customWidth="1"/>
    <col min="7" max="7" width="9.140625" style="24" hidden="1" customWidth="1"/>
    <col min="8" max="8" width="9.140625" hidden="1" customWidth="1"/>
    <col min="9" max="9" width="9.140625" customWidth="1"/>
    <col min="10" max="10" width="10.85546875" style="24" hidden="1" customWidth="1"/>
    <col min="11" max="11" width="9.140625" style="34" customWidth="1"/>
    <col min="13" max="13" width="9.140625" style="24"/>
    <col min="14" max="14" width="9.140625" customWidth="1"/>
    <col min="15" max="15" width="9.140625" style="41"/>
    <col min="16" max="16" width="9.140625" style="9"/>
    <col min="17" max="17" width="0" style="9" hidden="1" customWidth="1"/>
    <col min="18" max="19" width="9.140625" style="60"/>
    <col min="20" max="21" width="9.140625" style="48"/>
    <col min="22" max="22" width="9.140625" style="92"/>
    <col min="23" max="23" width="9.140625" customWidth="1"/>
    <col min="24" max="24" width="0" hidden="1" customWidth="1"/>
    <col min="26" max="26" width="0" hidden="1" customWidth="1"/>
  </cols>
  <sheetData>
    <row r="1" spans="1:26" ht="60" x14ac:dyDescent="0.25">
      <c r="A1" s="19" t="s">
        <v>0</v>
      </c>
      <c r="B1" s="19" t="s">
        <v>1</v>
      </c>
      <c r="C1" s="19" t="s">
        <v>3</v>
      </c>
      <c r="D1" s="20" t="s">
        <v>129</v>
      </c>
      <c r="E1" s="21" t="s">
        <v>122</v>
      </c>
      <c r="F1" s="26" t="s">
        <v>116</v>
      </c>
      <c r="G1" s="30" t="s">
        <v>123</v>
      </c>
      <c r="H1" s="36" t="s">
        <v>124</v>
      </c>
      <c r="I1" s="77" t="s">
        <v>128</v>
      </c>
      <c r="J1" s="78" t="s">
        <v>130</v>
      </c>
      <c r="K1" s="79" t="s">
        <v>131</v>
      </c>
      <c r="L1" s="77" t="s">
        <v>134</v>
      </c>
      <c r="M1" s="40" t="s">
        <v>144</v>
      </c>
      <c r="N1" s="54" t="s">
        <v>116</v>
      </c>
      <c r="O1" s="40" t="s">
        <v>135</v>
      </c>
      <c r="P1" s="94" t="s">
        <v>143</v>
      </c>
      <c r="Q1" s="23" t="s">
        <v>139</v>
      </c>
      <c r="R1" s="98" t="s">
        <v>145</v>
      </c>
      <c r="S1" s="99" t="s">
        <v>146</v>
      </c>
      <c r="T1" s="57" t="s">
        <v>140</v>
      </c>
      <c r="U1" s="57" t="s">
        <v>141</v>
      </c>
      <c r="V1" s="91" t="s">
        <v>142</v>
      </c>
      <c r="W1" s="96" t="s">
        <v>147</v>
      </c>
      <c r="X1" s="40" t="s">
        <v>153</v>
      </c>
      <c r="Y1" s="40" t="s">
        <v>152</v>
      </c>
      <c r="Z1" s="54" t="s">
        <v>116</v>
      </c>
    </row>
    <row r="2" spans="1:26" x14ac:dyDescent="0.25">
      <c r="A2" s="1"/>
      <c r="B2" s="1">
        <v>533</v>
      </c>
      <c r="C2" s="23" t="s">
        <v>79</v>
      </c>
      <c r="D2" s="5">
        <v>2.3877314814814813E-2</v>
      </c>
      <c r="E2" s="22">
        <v>0</v>
      </c>
      <c r="F2" s="27"/>
      <c r="G2" s="24">
        <v>2.3668981481481485E-2</v>
      </c>
      <c r="H2">
        <v>32</v>
      </c>
      <c r="I2" s="108">
        <f>G2-E2</f>
        <v>2.3668981481481485E-2</v>
      </c>
      <c r="J2" s="86">
        <f>+D2-I2</f>
        <v>2.0833333333332774E-4</v>
      </c>
      <c r="K2" s="81">
        <v>29</v>
      </c>
      <c r="L2" s="82">
        <f>IF(I2&lt;=D2,I2,D2)</f>
        <v>2.3668981481481485E-2</v>
      </c>
      <c r="M2" s="44">
        <v>0</v>
      </c>
      <c r="N2" s="55"/>
      <c r="U2" s="61">
        <v>59</v>
      </c>
      <c r="V2" s="92">
        <f t="shared" ref="V2:V10" si="0">K2+U2</f>
        <v>88</v>
      </c>
      <c r="W2" s="50">
        <f>L2</f>
        <v>2.3668981481481485E-2</v>
      </c>
      <c r="X2" s="49">
        <v>0</v>
      </c>
      <c r="Y2" s="41">
        <v>0</v>
      </c>
      <c r="Z2" s="43"/>
    </row>
    <row r="3" spans="1:26" x14ac:dyDescent="0.25">
      <c r="A3" s="1"/>
      <c r="B3" s="1">
        <v>567</v>
      </c>
      <c r="C3" s="31" t="s">
        <v>86</v>
      </c>
      <c r="D3" s="5">
        <v>2.1979166666666664E-2</v>
      </c>
      <c r="E3" s="22">
        <v>1.8981481481481488E-3</v>
      </c>
      <c r="F3" s="28">
        <v>1.8981481481481488E-3</v>
      </c>
      <c r="G3" s="24">
        <v>2.5601851851851851E-2</v>
      </c>
      <c r="H3">
        <v>62</v>
      </c>
      <c r="I3" s="82">
        <f>G3-E3</f>
        <v>2.3703703703703703E-2</v>
      </c>
      <c r="J3" s="84">
        <f>-(I3-D3)</f>
        <v>-1.7245370370370383E-3</v>
      </c>
      <c r="K3" s="85">
        <v>59</v>
      </c>
      <c r="L3" s="82">
        <f>IF(I3&lt;=D3,I3,D3)</f>
        <v>2.1979166666666664E-2</v>
      </c>
      <c r="M3" s="44">
        <v>1.6898148148148211E-3</v>
      </c>
      <c r="N3" s="56">
        <f t="shared" ref="N3:N34" si="1">M3-M2</f>
        <v>1.6898148148148211E-3</v>
      </c>
      <c r="O3" s="44">
        <v>2.6041666666666671E-2</v>
      </c>
      <c r="P3" s="49">
        <f>O3-M3</f>
        <v>2.435185185185185E-2</v>
      </c>
      <c r="Q3" s="41">
        <v>2.3148148148148147E-5</v>
      </c>
      <c r="R3" s="95">
        <f>I3-P3</f>
        <v>-6.481481481481477E-4</v>
      </c>
      <c r="S3" s="76">
        <f>L3-P3</f>
        <v>-2.372685185185186E-3</v>
      </c>
      <c r="T3" s="48">
        <v>62</v>
      </c>
      <c r="U3" s="59">
        <v>58</v>
      </c>
      <c r="V3" s="92">
        <f t="shared" si="0"/>
        <v>117</v>
      </c>
      <c r="W3" s="97">
        <v>2.1979166666666664E-2</v>
      </c>
      <c r="X3" s="41">
        <f t="shared" ref="X3:X34" si="2">W$64-W3</f>
        <v>-6.7476851851851812E-3</v>
      </c>
      <c r="Y3" s="41">
        <v>1.6898148148148211E-3</v>
      </c>
      <c r="Z3" s="43">
        <f t="shared" ref="Z3:Z66" si="3">Y3-Y2</f>
        <v>1.6898148148148211E-3</v>
      </c>
    </row>
    <row r="4" spans="1:26" x14ac:dyDescent="0.25">
      <c r="A4" s="1"/>
      <c r="B4" s="1">
        <v>559</v>
      </c>
      <c r="C4" s="23" t="s">
        <v>78</v>
      </c>
      <c r="D4" s="5">
        <v>2.1203703703703707E-2</v>
      </c>
      <c r="E4" s="22">
        <v>2.6736111111111058E-3</v>
      </c>
      <c r="F4" s="28">
        <v>7.7546296296295697E-4</v>
      </c>
      <c r="G4" s="24">
        <v>2.361111111111111E-2</v>
      </c>
      <c r="H4">
        <v>27</v>
      </c>
      <c r="I4" s="82">
        <f>G4-E4</f>
        <v>2.0937500000000005E-2</v>
      </c>
      <c r="J4" s="86">
        <f>+D4-I4</f>
        <v>2.6620370370370253E-4</v>
      </c>
      <c r="K4" s="85">
        <v>24</v>
      </c>
      <c r="L4" s="82">
        <f>IF(I4&lt;=D4,I4,D4)</f>
        <v>2.0937500000000005E-2</v>
      </c>
      <c r="M4" s="44">
        <v>2.7314814814814806E-3</v>
      </c>
      <c r="N4" s="56">
        <f t="shared" si="1"/>
        <v>1.0416666666666595E-3</v>
      </c>
      <c r="U4" s="61">
        <v>59</v>
      </c>
      <c r="V4" s="92">
        <f t="shared" si="0"/>
        <v>83</v>
      </c>
      <c r="W4" s="97">
        <f>L4</f>
        <v>2.0937500000000005E-2</v>
      </c>
      <c r="X4" s="41">
        <f t="shared" si="2"/>
        <v>-5.7060185185185217E-3</v>
      </c>
      <c r="Y4" s="41">
        <v>2.7314814814814806E-3</v>
      </c>
      <c r="Z4" s="43">
        <f t="shared" si="3"/>
        <v>1.0416666666666595E-3</v>
      </c>
    </row>
    <row r="5" spans="1:26" x14ac:dyDescent="0.25">
      <c r="A5" s="1"/>
      <c r="B5" s="1">
        <v>582</v>
      </c>
      <c r="C5" s="23" t="s">
        <v>98</v>
      </c>
      <c r="D5" s="5">
        <v>2.1087962962962961E-2</v>
      </c>
      <c r="E5" s="22">
        <v>2.7893518518518519E-3</v>
      </c>
      <c r="F5" s="28">
        <v>1.1574074074074611E-4</v>
      </c>
      <c r="G5" s="24">
        <v>2.3067129629629632E-2</v>
      </c>
      <c r="H5">
        <v>7</v>
      </c>
      <c r="I5" s="82">
        <f>G5-E5</f>
        <v>2.027777777777778E-2</v>
      </c>
      <c r="J5" s="86">
        <f>+D5-I5</f>
        <v>8.1018518518518115E-4</v>
      </c>
      <c r="K5" s="85">
        <v>7</v>
      </c>
      <c r="L5" s="82">
        <f>IF(I5&lt;=D5,I5,D5)</f>
        <v>2.027777777777778E-2</v>
      </c>
      <c r="M5" s="44">
        <v>3.3912037037037053E-3</v>
      </c>
      <c r="N5" s="56">
        <f t="shared" si="1"/>
        <v>6.5972222222222474E-4</v>
      </c>
      <c r="O5" s="44">
        <v>2.3437500000000003E-2</v>
      </c>
      <c r="P5" s="49">
        <f>O5-M5</f>
        <v>2.0046296296296298E-2</v>
      </c>
      <c r="Q5" s="41">
        <v>2.627314814814815E-3</v>
      </c>
      <c r="R5" s="95">
        <f>I5-P5</f>
        <v>2.3148148148148182E-4</v>
      </c>
      <c r="S5" s="75">
        <f>L5-P5</f>
        <v>2.3148148148148182E-4</v>
      </c>
      <c r="T5" s="48">
        <v>17</v>
      </c>
      <c r="U5" s="59">
        <v>14</v>
      </c>
      <c r="V5" s="92">
        <f t="shared" si="0"/>
        <v>21</v>
      </c>
      <c r="W5" s="97">
        <v>2.0046296296296298E-2</v>
      </c>
      <c r="X5" s="41">
        <f t="shared" si="2"/>
        <v>-4.8148148148148152E-3</v>
      </c>
      <c r="Y5" s="41">
        <v>3.6226851851851871E-3</v>
      </c>
      <c r="Z5" s="43">
        <f t="shared" si="3"/>
        <v>8.9120370370370655E-4</v>
      </c>
    </row>
    <row r="6" spans="1:26" x14ac:dyDescent="0.25">
      <c r="A6" s="1"/>
      <c r="B6" s="1">
        <v>529</v>
      </c>
      <c r="C6" s="23" t="s">
        <v>77</v>
      </c>
      <c r="D6" s="5">
        <v>1.9791666666666666E-2</v>
      </c>
      <c r="E6" s="22">
        <v>4.0856481481481473E-3</v>
      </c>
      <c r="F6" s="28">
        <v>2.5462962962962896E-4</v>
      </c>
      <c r="G6" s="24">
        <v>2.4247685185185181E-2</v>
      </c>
      <c r="H6">
        <v>52</v>
      </c>
      <c r="I6" s="82">
        <f>G6-E6</f>
        <v>2.0162037037037034E-2</v>
      </c>
      <c r="J6" s="84">
        <f>-(I6-D6)</f>
        <v>-3.7037037037036813E-4</v>
      </c>
      <c r="K6" s="85">
        <v>49</v>
      </c>
      <c r="L6" s="82">
        <f>IF(I6&lt;=D6,I6,D6)</f>
        <v>1.9791666666666666E-2</v>
      </c>
      <c r="M6" s="44">
        <v>3.8773148148148195E-3</v>
      </c>
      <c r="N6" s="56">
        <f t="shared" si="1"/>
        <v>4.8611111111111424E-4</v>
      </c>
      <c r="O6" s="44">
        <v>2.3576388888888893E-2</v>
      </c>
      <c r="P6" s="49">
        <f>O6-M6</f>
        <v>1.9699074074074074E-2</v>
      </c>
      <c r="Q6" s="41">
        <v>2.488425925925926E-3</v>
      </c>
      <c r="R6" s="95">
        <f>I6-P6</f>
        <v>4.6296296296296016E-4</v>
      </c>
      <c r="S6" s="75">
        <f>L6-P6</f>
        <v>9.2592592592592032E-5</v>
      </c>
      <c r="T6" s="48">
        <v>32</v>
      </c>
      <c r="U6" s="59">
        <v>29</v>
      </c>
      <c r="V6" s="92">
        <f t="shared" si="0"/>
        <v>78</v>
      </c>
      <c r="W6" s="97">
        <v>1.9699074074074074E-2</v>
      </c>
      <c r="X6" s="41">
        <f t="shared" si="2"/>
        <v>-4.4675925925925907E-3</v>
      </c>
      <c r="Y6" s="41">
        <v>3.9699074074074116E-3</v>
      </c>
      <c r="Z6" s="43">
        <f>Y6-Y5</f>
        <v>3.4722222222222446E-4</v>
      </c>
    </row>
    <row r="7" spans="1:26" x14ac:dyDescent="0.25">
      <c r="A7" s="1"/>
      <c r="B7" s="1">
        <v>561</v>
      </c>
      <c r="C7" s="23" t="s">
        <v>73</v>
      </c>
      <c r="D7" s="5">
        <v>1.9629629629629629E-2</v>
      </c>
      <c r="E7" s="22">
        <v>4.2476851851851842E-3</v>
      </c>
      <c r="F7" s="28">
        <v>4.6296296296297751E-5</v>
      </c>
      <c r="G7" s="35" t="s">
        <v>125</v>
      </c>
      <c r="I7" s="83" t="s">
        <v>125</v>
      </c>
      <c r="J7" s="80"/>
      <c r="K7" s="87">
        <v>60</v>
      </c>
      <c r="L7" s="82">
        <f>D7</f>
        <v>1.9629629629629629E-2</v>
      </c>
      <c r="M7" s="44">
        <v>4.0393518518518565E-3</v>
      </c>
      <c r="N7" s="56">
        <f t="shared" si="1"/>
        <v>1.6203703703703692E-4</v>
      </c>
      <c r="U7" s="61">
        <v>59</v>
      </c>
      <c r="V7" s="92">
        <f t="shared" si="0"/>
        <v>119</v>
      </c>
      <c r="W7" s="97">
        <f>L7</f>
        <v>1.9629629629629629E-2</v>
      </c>
      <c r="X7" s="41">
        <f t="shared" si="2"/>
        <v>-4.3981481481481458E-3</v>
      </c>
      <c r="Y7" s="41">
        <v>4.0393518518518565E-3</v>
      </c>
      <c r="Z7" s="43">
        <f t="shared" si="3"/>
        <v>6.9444444444444892E-5</v>
      </c>
    </row>
    <row r="8" spans="1:26" x14ac:dyDescent="0.25">
      <c r="A8" s="1"/>
      <c r="B8" s="1">
        <v>515</v>
      </c>
      <c r="C8" s="23" t="s">
        <v>76</v>
      </c>
      <c r="D8" s="5">
        <v>1.9756944444444445E-2</v>
      </c>
      <c r="E8" s="22">
        <v>4.120370370370368E-3</v>
      </c>
      <c r="F8" s="28">
        <v>3.4722222222220711E-5</v>
      </c>
      <c r="G8" s="24">
        <v>2.3622685185185188E-2</v>
      </c>
      <c r="H8">
        <v>29</v>
      </c>
      <c r="I8" s="82">
        <f>G8-E8</f>
        <v>1.950231481481482E-2</v>
      </c>
      <c r="J8" s="86">
        <f>+D8-I8</f>
        <v>2.5462962962962549E-4</v>
      </c>
      <c r="K8" s="85">
        <v>26</v>
      </c>
      <c r="L8" s="82">
        <f>IF(I8&lt;=D8,I8,D8)</f>
        <v>1.950231481481482E-2</v>
      </c>
      <c r="M8" s="44">
        <v>4.1666666666666657E-3</v>
      </c>
      <c r="N8" s="56">
        <f t="shared" si="1"/>
        <v>1.2731481481480927E-4</v>
      </c>
      <c r="O8" s="44">
        <v>2.3865740740740743E-2</v>
      </c>
      <c r="P8" s="49">
        <f>O8-M8</f>
        <v>1.9699074074074077E-2</v>
      </c>
      <c r="Q8" s="41">
        <v>2.1990740740740742E-3</v>
      </c>
      <c r="R8" s="95">
        <f>I8-P8</f>
        <v>-1.9675925925925764E-4</v>
      </c>
      <c r="S8" s="76">
        <f>L8-P8</f>
        <v>-1.9675925925925764E-4</v>
      </c>
      <c r="T8" s="48">
        <v>44</v>
      </c>
      <c r="U8" s="59">
        <v>41</v>
      </c>
      <c r="V8" s="92">
        <f t="shared" si="0"/>
        <v>67</v>
      </c>
      <c r="W8" s="97">
        <v>1.950231481481482E-2</v>
      </c>
      <c r="X8" s="41">
        <f t="shared" si="2"/>
        <v>-4.2708333333333365E-3</v>
      </c>
      <c r="Y8" s="41">
        <v>4.1666666666666657E-3</v>
      </c>
      <c r="Z8" s="43">
        <f t="shared" si="3"/>
        <v>1.2731481481480927E-4</v>
      </c>
    </row>
    <row r="9" spans="1:26" x14ac:dyDescent="0.25">
      <c r="A9" s="1"/>
      <c r="B9" s="1">
        <v>510</v>
      </c>
      <c r="C9" s="23" t="s">
        <v>74</v>
      </c>
      <c r="D9" s="5">
        <v>1.9675925925925927E-2</v>
      </c>
      <c r="E9" s="22">
        <v>4.2013888888888865E-3</v>
      </c>
      <c r="F9" s="28">
        <v>8.1018518518518462E-5</v>
      </c>
      <c r="G9" s="24">
        <v>2.3541666666666666E-2</v>
      </c>
      <c r="H9">
        <v>22</v>
      </c>
      <c r="I9" s="82">
        <f>G9-E9</f>
        <v>1.9340277777777779E-2</v>
      </c>
      <c r="J9" s="86">
        <f>+D9-I9</f>
        <v>3.3564814814814742E-4</v>
      </c>
      <c r="K9" s="85">
        <v>19</v>
      </c>
      <c r="L9" s="82">
        <f>IF(I9&lt;=D9,I9,D9)</f>
        <v>1.9340277777777779E-2</v>
      </c>
      <c r="M9" s="44">
        <v>4.3287037037037061E-3</v>
      </c>
      <c r="N9" s="56">
        <f t="shared" si="1"/>
        <v>1.6203703703704039E-4</v>
      </c>
      <c r="O9" s="44">
        <v>2.3530092592592596E-2</v>
      </c>
      <c r="P9" s="49">
        <f>O9-M9</f>
        <v>1.9201388888888889E-2</v>
      </c>
      <c r="Q9" s="41">
        <v>2.5347222222222221E-3</v>
      </c>
      <c r="R9" s="95">
        <f>I9-P9</f>
        <v>1.3888888888888978E-4</v>
      </c>
      <c r="S9" s="75">
        <f>L9-P9</f>
        <v>1.3888888888888978E-4</v>
      </c>
      <c r="T9" s="48">
        <v>26</v>
      </c>
      <c r="U9" s="59">
        <v>23</v>
      </c>
      <c r="V9" s="92">
        <f t="shared" si="0"/>
        <v>42</v>
      </c>
      <c r="W9" s="97">
        <v>1.9201388888888889E-2</v>
      </c>
      <c r="X9" s="41">
        <f t="shared" si="2"/>
        <v>-3.9699074074074064E-3</v>
      </c>
      <c r="Y9" s="41">
        <v>4.4675925925925959E-3</v>
      </c>
      <c r="Z9" s="43">
        <f t="shared" si="3"/>
        <v>3.0092592592593018E-4</v>
      </c>
    </row>
    <row r="10" spans="1:26" x14ac:dyDescent="0.25">
      <c r="A10" s="1"/>
      <c r="B10" s="1">
        <v>546</v>
      </c>
      <c r="C10" s="23" t="s">
        <v>68</v>
      </c>
      <c r="D10" s="5">
        <v>1.9201388888888889E-2</v>
      </c>
      <c r="E10" s="22">
        <v>4.6759259259259237E-3</v>
      </c>
      <c r="F10" s="28">
        <v>1.1574074074073917E-4</v>
      </c>
      <c r="G10" s="35" t="s">
        <v>125</v>
      </c>
      <c r="I10" s="83" t="s">
        <v>125</v>
      </c>
      <c r="J10" s="80"/>
      <c r="K10" s="87">
        <v>60</v>
      </c>
      <c r="L10" s="82">
        <f>D10</f>
        <v>1.9201388888888889E-2</v>
      </c>
      <c r="M10" s="44">
        <v>4.4675925925925959E-3</v>
      </c>
      <c r="N10" s="56">
        <f t="shared" si="1"/>
        <v>1.3888888888888978E-4</v>
      </c>
      <c r="U10" s="61">
        <v>59</v>
      </c>
      <c r="V10" s="92">
        <f t="shared" si="0"/>
        <v>119</v>
      </c>
      <c r="W10" s="97">
        <f>L10</f>
        <v>1.9201388888888889E-2</v>
      </c>
      <c r="X10" s="41">
        <f t="shared" si="2"/>
        <v>-3.9699074074074064E-3</v>
      </c>
      <c r="Y10" s="41">
        <v>4.4675925925925959E-3</v>
      </c>
      <c r="Z10" s="43">
        <f t="shared" si="3"/>
        <v>0</v>
      </c>
    </row>
    <row r="11" spans="1:26" x14ac:dyDescent="0.25">
      <c r="A11" s="1"/>
      <c r="B11" s="1">
        <v>570</v>
      </c>
      <c r="C11" s="23" t="s">
        <v>113</v>
      </c>
      <c r="D11" s="5">
        <v>2.0046296296296295E-2</v>
      </c>
      <c r="E11" s="22">
        <v>3.8310185185185183E-3</v>
      </c>
      <c r="F11" s="28">
        <v>1.0416666666666664E-3</v>
      </c>
      <c r="G11" s="35" t="s">
        <v>125</v>
      </c>
      <c r="I11" s="83" t="s">
        <v>125</v>
      </c>
      <c r="J11" s="80"/>
      <c r="K11" s="85" t="s">
        <v>132</v>
      </c>
      <c r="L11" s="82">
        <f>D11</f>
        <v>2.0046296296296295E-2</v>
      </c>
      <c r="M11" s="44">
        <v>3.6226851851851906E-3</v>
      </c>
      <c r="N11" s="56">
        <f t="shared" si="1"/>
        <v>-8.4490740740740533E-4</v>
      </c>
      <c r="O11" s="44">
        <v>2.2650462962962966E-2</v>
      </c>
      <c r="P11" s="49">
        <f>O11-M11</f>
        <v>1.9027777777777775E-2</v>
      </c>
      <c r="Q11" s="58">
        <v>3.414351851851852E-3</v>
      </c>
      <c r="R11" s="95" t="s">
        <v>132</v>
      </c>
      <c r="S11" s="75">
        <f>L11-P11</f>
        <v>1.0185185185185193E-3</v>
      </c>
      <c r="T11" s="48">
        <v>1</v>
      </c>
      <c r="U11" s="59" t="s">
        <v>132</v>
      </c>
      <c r="V11" s="93" t="s">
        <v>132</v>
      </c>
      <c r="W11" s="97">
        <v>1.9027777777777775E-2</v>
      </c>
      <c r="X11" s="41">
        <f t="shared" si="2"/>
        <v>-3.7962962962962924E-3</v>
      </c>
      <c r="Y11" s="41">
        <v>4.6412037037037099E-3</v>
      </c>
      <c r="Z11" s="43">
        <f t="shared" si="3"/>
        <v>1.7361111111111396E-4</v>
      </c>
    </row>
    <row r="12" spans="1:26" x14ac:dyDescent="0.25">
      <c r="A12" s="1"/>
      <c r="B12" s="1">
        <v>566</v>
      </c>
      <c r="C12" s="23" t="s">
        <v>85</v>
      </c>
      <c r="D12" s="5">
        <v>1.8935185185185183E-2</v>
      </c>
      <c r="E12" s="22">
        <v>4.9421296296296297E-3</v>
      </c>
      <c r="F12" s="28">
        <v>1.6203703703703692E-4</v>
      </c>
      <c r="G12" s="24">
        <v>2.5231481481481483E-2</v>
      </c>
      <c r="H12">
        <v>60</v>
      </c>
      <c r="I12" s="82">
        <f>G12-E12</f>
        <v>2.0289351851851854E-2</v>
      </c>
      <c r="J12" s="84">
        <f>-(I12-D12)</f>
        <v>-1.3541666666666702E-3</v>
      </c>
      <c r="K12" s="85">
        <v>57</v>
      </c>
      <c r="L12" s="82">
        <f>IF(I12&lt;=D12,I12,D12)</f>
        <v>1.8935185185185183E-2</v>
      </c>
      <c r="M12" s="44">
        <v>4.7337962962963019E-3</v>
      </c>
      <c r="N12" s="56">
        <f t="shared" si="1"/>
        <v>1.1111111111111113E-3</v>
      </c>
      <c r="O12" s="44">
        <v>2.4872685185185189E-2</v>
      </c>
      <c r="P12" s="49">
        <f>O12-M12</f>
        <v>2.0138888888888887E-2</v>
      </c>
      <c r="Q12" s="41">
        <v>1.1921296296296296E-3</v>
      </c>
      <c r="R12" s="95">
        <f>I12-P12</f>
        <v>1.5046296296296682E-4</v>
      </c>
      <c r="S12" s="76">
        <f>L12-P12</f>
        <v>-1.2037037037037034E-3</v>
      </c>
      <c r="T12" s="48">
        <v>60</v>
      </c>
      <c r="U12" s="59">
        <v>56</v>
      </c>
      <c r="V12" s="92">
        <f>K12+U12</f>
        <v>113</v>
      </c>
      <c r="W12" s="97">
        <v>1.8935185185185183E-2</v>
      </c>
      <c r="X12" s="41">
        <f t="shared" si="2"/>
        <v>-3.7037037037037004E-3</v>
      </c>
      <c r="Y12" s="41">
        <v>4.7337962962963019E-3</v>
      </c>
      <c r="Z12" s="43">
        <f t="shared" si="3"/>
        <v>9.2592592592592032E-5</v>
      </c>
    </row>
    <row r="13" spans="1:26" x14ac:dyDescent="0.25">
      <c r="A13" s="1"/>
      <c r="B13" s="1">
        <v>526</v>
      </c>
      <c r="C13" s="23" t="s">
        <v>71</v>
      </c>
      <c r="D13" s="5">
        <v>1.9594907407407405E-2</v>
      </c>
      <c r="E13" s="22">
        <v>4.2824074074074084E-3</v>
      </c>
      <c r="F13" s="28">
        <v>3.4722222222224181E-5</v>
      </c>
      <c r="G13" s="24">
        <v>2.3414351851851853E-2</v>
      </c>
      <c r="H13">
        <v>18</v>
      </c>
      <c r="I13" s="82">
        <f>G13-E13</f>
        <v>1.9131944444444444E-2</v>
      </c>
      <c r="J13" s="86">
        <f>+D13-I13</f>
        <v>4.6296296296296016E-4</v>
      </c>
      <c r="K13" s="85">
        <v>16</v>
      </c>
      <c r="L13" s="82">
        <f>IF(I13&lt;=D13,I13,D13)</f>
        <v>1.9131944444444444E-2</v>
      </c>
      <c r="M13" s="44">
        <v>4.5370370370370408E-3</v>
      </c>
      <c r="N13" s="56">
        <f t="shared" si="1"/>
        <v>-1.967592592592611E-4</v>
      </c>
      <c r="O13" s="44">
        <v>2.3379629629629632E-2</v>
      </c>
      <c r="P13" s="49">
        <f>O13-M13</f>
        <v>1.8842592592592591E-2</v>
      </c>
      <c r="Q13" s="41">
        <v>2.685185185185185E-3</v>
      </c>
      <c r="R13" s="95">
        <f>I13-P13</f>
        <v>2.8935185185185314E-4</v>
      </c>
      <c r="S13" s="75">
        <f>L13-P13</f>
        <v>2.8935185185185314E-4</v>
      </c>
      <c r="T13" s="48">
        <v>13</v>
      </c>
      <c r="U13" s="59">
        <v>10</v>
      </c>
      <c r="V13" s="92">
        <f>K13+U13</f>
        <v>26</v>
      </c>
      <c r="W13" s="97">
        <v>1.8842592592592591E-2</v>
      </c>
      <c r="X13" s="41">
        <f t="shared" si="2"/>
        <v>-3.6111111111111083E-3</v>
      </c>
      <c r="Y13" s="41">
        <v>4.8263888888888939E-3</v>
      </c>
      <c r="Z13" s="43">
        <f t="shared" si="3"/>
        <v>9.2592592592592032E-5</v>
      </c>
    </row>
    <row r="14" spans="1:26" x14ac:dyDescent="0.25">
      <c r="A14" s="1"/>
      <c r="B14" s="1">
        <v>589</v>
      </c>
      <c r="C14" s="23" t="s">
        <v>110</v>
      </c>
      <c r="D14" s="5">
        <v>1.8796296296296297E-2</v>
      </c>
      <c r="E14" s="22">
        <v>5.081018518518516E-3</v>
      </c>
      <c r="F14" s="28">
        <v>1.3888888888888631E-4</v>
      </c>
      <c r="G14" s="35" t="s">
        <v>125</v>
      </c>
      <c r="I14" s="83" t="s">
        <v>125</v>
      </c>
      <c r="J14" s="80"/>
      <c r="K14" s="87">
        <v>60</v>
      </c>
      <c r="L14" s="82">
        <f>D14</f>
        <v>1.8796296296296297E-2</v>
      </c>
      <c r="M14" s="44">
        <v>4.8726851851851882E-3</v>
      </c>
      <c r="N14" s="56">
        <f t="shared" si="1"/>
        <v>3.3564814814814742E-4</v>
      </c>
      <c r="U14" s="61">
        <v>59</v>
      </c>
      <c r="V14" s="92">
        <f>K14+U14</f>
        <v>119</v>
      </c>
      <c r="W14" s="97">
        <f>L14</f>
        <v>1.8796296296296297E-2</v>
      </c>
      <c r="X14" s="41">
        <f t="shared" si="2"/>
        <v>-3.5648148148148141E-3</v>
      </c>
      <c r="Y14" s="41">
        <v>4.8726851851851882E-3</v>
      </c>
      <c r="Z14" s="43">
        <f t="shared" si="3"/>
        <v>4.6296296296294281E-5</v>
      </c>
    </row>
    <row r="15" spans="1:26" x14ac:dyDescent="0.25">
      <c r="A15" s="1"/>
      <c r="B15" s="1">
        <v>525</v>
      </c>
      <c r="C15" s="23" t="s">
        <v>82</v>
      </c>
      <c r="D15" s="5">
        <v>1.9432870370370371E-2</v>
      </c>
      <c r="E15" s="22">
        <v>4.4444444444444418E-3</v>
      </c>
      <c r="F15" s="28">
        <v>1.6203703703703345E-4</v>
      </c>
      <c r="G15" s="24">
        <v>2.3171296296296297E-2</v>
      </c>
      <c r="H15">
        <v>11</v>
      </c>
      <c r="I15" s="82">
        <f>G15-E15</f>
        <v>1.8726851851851856E-2</v>
      </c>
      <c r="J15" s="86">
        <f>+D15-I15</f>
        <v>7.0601851851851555E-4</v>
      </c>
      <c r="K15" s="85" t="s">
        <v>132</v>
      </c>
      <c r="L15" s="82">
        <f>IF(I15&lt;=D15,I15,D15)</f>
        <v>1.8726851851851856E-2</v>
      </c>
      <c r="M15" s="44">
        <v>4.9421296296296297E-3</v>
      </c>
      <c r="N15" s="56">
        <f t="shared" si="1"/>
        <v>6.9444444444441422E-5</v>
      </c>
      <c r="O15" s="44">
        <v>2.4467592592592596E-2</v>
      </c>
      <c r="P15" s="49">
        <f>O15-M15</f>
        <v>1.9525462962962967E-2</v>
      </c>
      <c r="Q15" s="41">
        <v>1.5972222222222221E-3</v>
      </c>
      <c r="R15" s="95"/>
      <c r="S15" s="76">
        <f>L15-P15</f>
        <v>-7.9861111111111105E-4</v>
      </c>
      <c r="T15" s="48">
        <v>53</v>
      </c>
      <c r="U15" s="59" t="s">
        <v>132</v>
      </c>
      <c r="V15" s="93" t="s">
        <v>132</v>
      </c>
      <c r="W15" s="97">
        <v>1.8726851851851856E-2</v>
      </c>
      <c r="X15" s="41">
        <f t="shared" si="2"/>
        <v>-3.4953703703703726E-3</v>
      </c>
      <c r="Y15" s="41">
        <v>4.9421296296296297E-3</v>
      </c>
      <c r="Z15" s="43">
        <f t="shared" si="3"/>
        <v>6.9444444444441422E-5</v>
      </c>
    </row>
    <row r="16" spans="1:26" x14ac:dyDescent="0.25">
      <c r="A16" s="1"/>
      <c r="B16" s="1">
        <v>560</v>
      </c>
      <c r="C16" s="23" t="s">
        <v>65</v>
      </c>
      <c r="D16" s="5">
        <v>1.8680555555555554E-2</v>
      </c>
      <c r="E16" s="22">
        <v>5.1967592592592586E-3</v>
      </c>
      <c r="F16" s="28">
        <v>3.4722222222224181E-5</v>
      </c>
      <c r="G16" s="35" t="s">
        <v>125</v>
      </c>
      <c r="I16" s="83" t="s">
        <v>125</v>
      </c>
      <c r="J16" s="80"/>
      <c r="K16" s="87">
        <v>60</v>
      </c>
      <c r="L16" s="82">
        <f>D16</f>
        <v>1.8680555555555554E-2</v>
      </c>
      <c r="M16" s="44">
        <v>4.9884259259259309E-3</v>
      </c>
      <c r="N16" s="56">
        <f t="shared" si="1"/>
        <v>4.629629629630122E-5</v>
      </c>
      <c r="U16" s="61">
        <v>59</v>
      </c>
      <c r="V16" s="92">
        <f t="shared" ref="V16:V47" si="4">K16+U16</f>
        <v>119</v>
      </c>
      <c r="W16" s="97">
        <f>L16</f>
        <v>1.8680555555555554E-2</v>
      </c>
      <c r="X16" s="41">
        <f t="shared" si="2"/>
        <v>-3.4490740740740714E-3</v>
      </c>
      <c r="Y16" s="41">
        <v>4.9884259259259309E-3</v>
      </c>
      <c r="Z16" s="43">
        <f t="shared" si="3"/>
        <v>4.629629629630122E-5</v>
      </c>
    </row>
    <row r="17" spans="1:26" x14ac:dyDescent="0.25">
      <c r="A17" s="1"/>
      <c r="B17" s="1">
        <v>538</v>
      </c>
      <c r="C17" s="23" t="s">
        <v>69</v>
      </c>
      <c r="D17" s="5">
        <v>1.9317129629629629E-2</v>
      </c>
      <c r="E17" s="22">
        <v>4.5601851851851845E-3</v>
      </c>
      <c r="F17" s="28">
        <v>1.1574074074074264E-4</v>
      </c>
      <c r="G17" s="24">
        <v>2.3252314814814812E-2</v>
      </c>
      <c r="H17">
        <v>15</v>
      </c>
      <c r="I17" s="82">
        <f t="shared" ref="I17:I26" si="5">G17-E17</f>
        <v>1.8692129629629628E-2</v>
      </c>
      <c r="J17" s="86">
        <f>+D17-I17</f>
        <v>6.2500000000000056E-4</v>
      </c>
      <c r="K17" s="85">
        <v>13</v>
      </c>
      <c r="L17" s="82">
        <f t="shared" ref="L17:L26" si="6">IF(I17&lt;=D17,I17,D17)</f>
        <v>1.8692129629629628E-2</v>
      </c>
      <c r="M17" s="44">
        <v>4.9768518518518573E-3</v>
      </c>
      <c r="N17" s="56">
        <f t="shared" si="1"/>
        <v>-1.157407407407357E-5</v>
      </c>
      <c r="O17" s="44">
        <v>2.3530092592592596E-2</v>
      </c>
      <c r="P17" s="49">
        <f>O17-M17</f>
        <v>1.8553240740740738E-2</v>
      </c>
      <c r="Q17" s="41">
        <v>2.5347222222222221E-3</v>
      </c>
      <c r="R17" s="95">
        <f>I17-P17</f>
        <v>1.3888888888888978E-4</v>
      </c>
      <c r="S17" s="75">
        <f>L17-P17</f>
        <v>1.3888888888888978E-4</v>
      </c>
      <c r="T17" s="48">
        <v>27</v>
      </c>
      <c r="U17" s="59">
        <v>24</v>
      </c>
      <c r="V17" s="92">
        <f t="shared" si="4"/>
        <v>37</v>
      </c>
      <c r="W17" s="97">
        <v>1.8553240740740738E-2</v>
      </c>
      <c r="X17" s="41">
        <f t="shared" si="2"/>
        <v>-3.3217592592592552E-3</v>
      </c>
      <c r="Y17" s="41">
        <v>5.1157407407407471E-3</v>
      </c>
      <c r="Z17" s="43">
        <f t="shared" si="3"/>
        <v>1.2731481481481621E-4</v>
      </c>
    </row>
    <row r="18" spans="1:26" x14ac:dyDescent="0.25">
      <c r="A18" s="1"/>
      <c r="B18" s="1">
        <v>550</v>
      </c>
      <c r="C18" s="23" t="s">
        <v>66</v>
      </c>
      <c r="D18" s="5">
        <v>1.8715277777777779E-2</v>
      </c>
      <c r="E18" s="22">
        <v>5.1620370370370344E-3</v>
      </c>
      <c r="F18" s="28">
        <v>6.9444444444444892E-5</v>
      </c>
      <c r="G18" s="24">
        <v>2.3842592592592596E-2</v>
      </c>
      <c r="H18">
        <v>41</v>
      </c>
      <c r="I18" s="82">
        <f t="shared" si="5"/>
        <v>1.8680555555555561E-2</v>
      </c>
      <c r="J18" s="86">
        <f>+D18-I18</f>
        <v>3.4722222222217242E-5</v>
      </c>
      <c r="K18" s="85">
        <v>38</v>
      </c>
      <c r="L18" s="82">
        <f t="shared" si="6"/>
        <v>1.8680555555555561E-2</v>
      </c>
      <c r="M18" s="44">
        <v>4.9884259259259239E-3</v>
      </c>
      <c r="N18" s="56">
        <f t="shared" si="1"/>
        <v>1.1574074074066631E-5</v>
      </c>
      <c r="O18" s="44">
        <v>2.3495370370370375E-2</v>
      </c>
      <c r="P18" s="49">
        <f>O18-M18</f>
        <v>1.8506944444444451E-2</v>
      </c>
      <c r="Q18" s="41">
        <v>2.5694444444444445E-3</v>
      </c>
      <c r="R18" s="95">
        <f>I18-P18</f>
        <v>1.7361111111111049E-4</v>
      </c>
      <c r="S18" s="75">
        <f>L18-P18</f>
        <v>1.7361111111111049E-4</v>
      </c>
      <c r="T18" s="48">
        <v>19</v>
      </c>
      <c r="U18" s="59">
        <v>16</v>
      </c>
      <c r="V18" s="92">
        <f t="shared" si="4"/>
        <v>54</v>
      </c>
      <c r="W18" s="97">
        <v>1.8506944444444451E-2</v>
      </c>
      <c r="X18" s="41">
        <f t="shared" si="2"/>
        <v>-3.2754629629629679E-3</v>
      </c>
      <c r="Y18" s="41">
        <v>5.1620370370370344E-3</v>
      </c>
      <c r="Z18" s="43">
        <f t="shared" si="3"/>
        <v>4.6296296296287343E-5</v>
      </c>
    </row>
    <row r="19" spans="1:26" x14ac:dyDescent="0.25">
      <c r="A19" s="1"/>
      <c r="B19" s="1">
        <v>539</v>
      </c>
      <c r="C19" s="23" t="s">
        <v>72</v>
      </c>
      <c r="D19" s="5">
        <v>1.9594907407407405E-2</v>
      </c>
      <c r="E19" s="22">
        <v>4.2824074074074084E-3</v>
      </c>
      <c r="F19" s="28">
        <v>0</v>
      </c>
      <c r="G19" s="24">
        <v>2.2997685185185187E-2</v>
      </c>
      <c r="H19">
        <v>4</v>
      </c>
      <c r="I19" s="82">
        <f t="shared" si="5"/>
        <v>1.8715277777777779E-2</v>
      </c>
      <c r="J19" s="86">
        <f>+D19-I19</f>
        <v>8.7962962962962604E-4</v>
      </c>
      <c r="K19" s="85">
        <v>4</v>
      </c>
      <c r="L19" s="82">
        <f t="shared" si="6"/>
        <v>1.8715277777777779E-2</v>
      </c>
      <c r="M19" s="44">
        <v>4.9537037037037067E-3</v>
      </c>
      <c r="N19" s="56">
        <f t="shared" si="1"/>
        <v>-3.4722222222217242E-5</v>
      </c>
      <c r="O19" s="44">
        <v>2.3402777777777779E-2</v>
      </c>
      <c r="P19" s="49">
        <f>O19-M19</f>
        <v>1.8449074074074073E-2</v>
      </c>
      <c r="Q19" s="41">
        <v>2.6620370370370374E-3</v>
      </c>
      <c r="R19" s="95">
        <f>I19-P19</f>
        <v>2.66203703703706E-4</v>
      </c>
      <c r="S19" s="75">
        <f>L19-P19</f>
        <v>2.66203703703706E-4</v>
      </c>
      <c r="T19" s="48">
        <v>16</v>
      </c>
      <c r="U19" s="59">
        <v>13</v>
      </c>
      <c r="V19" s="92">
        <f t="shared" si="4"/>
        <v>17</v>
      </c>
      <c r="W19" s="97">
        <v>1.8449074074074073E-2</v>
      </c>
      <c r="X19" s="41">
        <f t="shared" si="2"/>
        <v>-3.2175925925925896E-3</v>
      </c>
      <c r="Y19" s="41">
        <v>5.2199074074074127E-3</v>
      </c>
      <c r="Z19" s="43">
        <f t="shared" si="3"/>
        <v>5.787037037037826E-5</v>
      </c>
    </row>
    <row r="20" spans="1:26" x14ac:dyDescent="0.25">
      <c r="A20" s="1"/>
      <c r="B20" s="1">
        <v>585</v>
      </c>
      <c r="C20" s="23" t="s">
        <v>102</v>
      </c>
      <c r="D20" s="5">
        <v>1.8449074074074073E-2</v>
      </c>
      <c r="E20" s="22">
        <v>5.4282407407407404E-3</v>
      </c>
      <c r="F20" s="28">
        <v>1.2731481481481621E-4</v>
      </c>
      <c r="G20" s="24">
        <v>2.4814814814814817E-2</v>
      </c>
      <c r="H20">
        <v>57</v>
      </c>
      <c r="I20" s="82">
        <f t="shared" si="5"/>
        <v>1.9386574074074077E-2</v>
      </c>
      <c r="J20" s="84">
        <f>-(I20-D20)</f>
        <v>-9.375000000000043E-4</v>
      </c>
      <c r="K20" s="85">
        <v>54</v>
      </c>
      <c r="L20" s="82">
        <f t="shared" si="6"/>
        <v>1.8449074074074073E-2</v>
      </c>
      <c r="M20" s="44">
        <v>5.2199074074074127E-3</v>
      </c>
      <c r="N20" s="56">
        <f t="shared" si="1"/>
        <v>2.66203703703706E-4</v>
      </c>
      <c r="O20" s="44">
        <v>2.4756944444444449E-2</v>
      </c>
      <c r="P20" s="49">
        <f>O20-M20</f>
        <v>1.9537037037037037E-2</v>
      </c>
      <c r="Q20" s="41">
        <v>1.3078703703703705E-3</v>
      </c>
      <c r="R20" s="95">
        <f>I20-P20</f>
        <v>-1.5046296296295988E-4</v>
      </c>
      <c r="S20" s="76">
        <f>L20-P20</f>
        <v>-1.0879629629629642E-3</v>
      </c>
      <c r="T20" s="48">
        <v>57</v>
      </c>
      <c r="U20" s="59">
        <v>53</v>
      </c>
      <c r="V20" s="92">
        <f t="shared" si="4"/>
        <v>107</v>
      </c>
      <c r="W20" s="97">
        <v>1.8449074074074073E-2</v>
      </c>
      <c r="X20" s="41">
        <f t="shared" si="2"/>
        <v>-3.2175925925925896E-3</v>
      </c>
      <c r="Y20" s="41">
        <v>5.2199074074074127E-3</v>
      </c>
      <c r="Z20" s="43">
        <f t="shared" si="3"/>
        <v>0</v>
      </c>
    </row>
    <row r="21" spans="1:26" x14ac:dyDescent="0.25">
      <c r="A21" s="1"/>
      <c r="B21" s="1">
        <v>556</v>
      </c>
      <c r="C21" s="23" t="s">
        <v>64</v>
      </c>
      <c r="D21" s="5">
        <v>1.8587962962962962E-2</v>
      </c>
      <c r="E21" s="22">
        <v>5.2893518518518506E-3</v>
      </c>
      <c r="F21" s="28">
        <v>9.2592592592592032E-5</v>
      </c>
      <c r="G21" s="24">
        <v>2.3460648148148147E-2</v>
      </c>
      <c r="H21">
        <v>20</v>
      </c>
      <c r="I21" s="82">
        <f t="shared" si="5"/>
        <v>1.8171296296296297E-2</v>
      </c>
      <c r="J21" s="86">
        <f>+D21-I21</f>
        <v>4.1666666666666588E-4</v>
      </c>
      <c r="K21" s="85">
        <v>17</v>
      </c>
      <c r="L21" s="82">
        <f t="shared" si="6"/>
        <v>1.8171296296296297E-2</v>
      </c>
      <c r="M21" s="44">
        <v>5.4976851851851888E-3</v>
      </c>
      <c r="N21" s="56">
        <f t="shared" si="1"/>
        <v>2.777777777777761E-4</v>
      </c>
      <c r="U21" s="61">
        <v>59</v>
      </c>
      <c r="V21" s="92">
        <f t="shared" si="4"/>
        <v>76</v>
      </c>
      <c r="W21" s="97">
        <f>L21</f>
        <v>1.8171296296296297E-2</v>
      </c>
      <c r="X21" s="41">
        <f t="shared" si="2"/>
        <v>-2.9398148148148135E-3</v>
      </c>
      <c r="Y21" s="41">
        <v>5.4976851851851888E-3</v>
      </c>
      <c r="Z21" s="43">
        <f t="shared" si="3"/>
        <v>2.777777777777761E-4</v>
      </c>
    </row>
    <row r="22" spans="1:26" x14ac:dyDescent="0.25">
      <c r="A22" s="1"/>
      <c r="B22" s="1">
        <v>543</v>
      </c>
      <c r="C22" s="23" t="s">
        <v>61</v>
      </c>
      <c r="D22" s="5">
        <v>1.8379629629629628E-2</v>
      </c>
      <c r="E22" s="22">
        <v>5.4976851851851853E-3</v>
      </c>
      <c r="F22" s="28">
        <v>6.9444444444444892E-5</v>
      </c>
      <c r="G22" s="24">
        <v>2.3622685185185188E-2</v>
      </c>
      <c r="H22">
        <v>30</v>
      </c>
      <c r="I22" s="82">
        <f t="shared" si="5"/>
        <v>1.8125000000000002E-2</v>
      </c>
      <c r="J22" s="86">
        <f>+D22-I22</f>
        <v>2.5462962962962549E-4</v>
      </c>
      <c r="K22" s="85">
        <v>27</v>
      </c>
      <c r="L22" s="82">
        <f t="shared" si="6"/>
        <v>1.8125000000000002E-2</v>
      </c>
      <c r="M22" s="44">
        <v>5.5439814814814831E-3</v>
      </c>
      <c r="N22" s="56">
        <f t="shared" si="1"/>
        <v>4.6296296296294281E-5</v>
      </c>
      <c r="O22" s="44">
        <v>2.3750000000000004E-2</v>
      </c>
      <c r="P22" s="49">
        <f>O22-M22</f>
        <v>1.8206018518518521E-2</v>
      </c>
      <c r="Q22" s="41">
        <v>2.3148148148148151E-3</v>
      </c>
      <c r="R22" s="95">
        <f>I22-P22</f>
        <v>-8.1018518518518462E-5</v>
      </c>
      <c r="S22" s="76">
        <f>L22-P22</f>
        <v>-8.1018518518518462E-5</v>
      </c>
      <c r="T22" s="48">
        <v>41</v>
      </c>
      <c r="U22" s="59">
        <v>38</v>
      </c>
      <c r="V22" s="92">
        <f t="shared" si="4"/>
        <v>65</v>
      </c>
      <c r="W22" s="97">
        <v>1.8125000000000002E-2</v>
      </c>
      <c r="X22" s="41">
        <f t="shared" si="2"/>
        <v>-2.8935185185185192E-3</v>
      </c>
      <c r="Y22" s="41">
        <v>5.5439814814814831E-3</v>
      </c>
      <c r="Z22" s="43">
        <f t="shared" si="3"/>
        <v>4.6296296296294281E-5</v>
      </c>
    </row>
    <row r="23" spans="1:26" x14ac:dyDescent="0.25">
      <c r="A23" s="1"/>
      <c r="B23" s="1">
        <v>548</v>
      </c>
      <c r="C23" s="23" t="s">
        <v>63</v>
      </c>
      <c r="D23" s="5">
        <v>1.8576388888888889E-2</v>
      </c>
      <c r="E23" s="22">
        <v>5.3009259259259242E-3</v>
      </c>
      <c r="F23" s="28">
        <v>1.157407407407357E-5</v>
      </c>
      <c r="G23" s="24">
        <v>2.3495370370370371E-2</v>
      </c>
      <c r="H23">
        <v>21</v>
      </c>
      <c r="I23" s="82">
        <f t="shared" si="5"/>
        <v>1.8194444444444447E-2</v>
      </c>
      <c r="J23" s="86">
        <f>+D23-I23</f>
        <v>3.819444444444417E-4</v>
      </c>
      <c r="K23" s="85">
        <v>18</v>
      </c>
      <c r="L23" s="82">
        <f t="shared" si="6"/>
        <v>1.8194444444444447E-2</v>
      </c>
      <c r="M23" s="44">
        <v>5.4745370370370382E-3</v>
      </c>
      <c r="N23" s="56">
        <f t="shared" si="1"/>
        <v>-6.9444444444444892E-5</v>
      </c>
      <c r="O23" s="44">
        <v>2.3368055555555559E-2</v>
      </c>
      <c r="P23" s="49">
        <f>O23-M23</f>
        <v>1.789351851851852E-2</v>
      </c>
      <c r="Q23" s="41">
        <v>2.6967592592592594E-3</v>
      </c>
      <c r="R23" s="95">
        <f>I23-P23</f>
        <v>3.0092592592592671E-4</v>
      </c>
      <c r="S23" s="75">
        <f>L23-P23</f>
        <v>3.0092592592592671E-4</v>
      </c>
      <c r="T23" s="48">
        <v>12</v>
      </c>
      <c r="U23" s="59">
        <v>9</v>
      </c>
      <c r="V23" s="92">
        <f t="shared" si="4"/>
        <v>27</v>
      </c>
      <c r="W23" s="97">
        <v>1.789351851851852E-2</v>
      </c>
      <c r="X23" s="41">
        <f t="shared" si="2"/>
        <v>-2.6620370370370374E-3</v>
      </c>
      <c r="Y23" s="41">
        <v>5.7754629629629649E-3</v>
      </c>
      <c r="Z23" s="43">
        <f t="shared" si="3"/>
        <v>2.3148148148148182E-4</v>
      </c>
    </row>
    <row r="24" spans="1:26" x14ac:dyDescent="0.25">
      <c r="A24" s="1"/>
      <c r="B24" s="1">
        <v>592</v>
      </c>
      <c r="C24" s="23" t="s">
        <v>120</v>
      </c>
      <c r="D24" s="5">
        <v>1.7800925925925925E-2</v>
      </c>
      <c r="E24" s="22">
        <v>6.0763888888888881E-3</v>
      </c>
      <c r="F24" s="28">
        <v>5.787037037037028E-4</v>
      </c>
      <c r="G24" s="24">
        <v>2.4502314814814814E-2</v>
      </c>
      <c r="H24">
        <v>54</v>
      </c>
      <c r="I24" s="82">
        <f t="shared" si="5"/>
        <v>1.8425925925925925E-2</v>
      </c>
      <c r="J24" s="84">
        <f>-(I24-D24)</f>
        <v>-6.2500000000000056E-4</v>
      </c>
      <c r="K24" s="85">
        <v>51</v>
      </c>
      <c r="L24" s="82">
        <f t="shared" si="6"/>
        <v>1.7800925925925925E-2</v>
      </c>
      <c r="M24" s="44">
        <v>5.8680555555555604E-3</v>
      </c>
      <c r="N24" s="56">
        <f t="shared" si="1"/>
        <v>3.9351851851852221E-4</v>
      </c>
      <c r="O24" s="44">
        <v>2.4525462962962968E-2</v>
      </c>
      <c r="P24" s="49">
        <f>O24-M24</f>
        <v>1.8657407407407407E-2</v>
      </c>
      <c r="Q24" s="41">
        <v>1.5393518518518519E-3</v>
      </c>
      <c r="R24" s="95">
        <f>I24-P24</f>
        <v>-2.3148148148148182E-4</v>
      </c>
      <c r="S24" s="76">
        <f>L24-P24</f>
        <v>-8.5648148148148237E-4</v>
      </c>
      <c r="T24" s="48">
        <v>55</v>
      </c>
      <c r="U24" s="59">
        <v>51</v>
      </c>
      <c r="V24" s="92">
        <f t="shared" si="4"/>
        <v>102</v>
      </c>
      <c r="W24" s="97">
        <v>1.7800925925925925E-2</v>
      </c>
      <c r="X24" s="41">
        <f t="shared" si="2"/>
        <v>-2.5694444444444419E-3</v>
      </c>
      <c r="Y24" s="41">
        <v>5.8680555555555604E-3</v>
      </c>
      <c r="Z24" s="43">
        <f t="shared" si="3"/>
        <v>9.2592592592595502E-5</v>
      </c>
    </row>
    <row r="25" spans="1:26" x14ac:dyDescent="0.25">
      <c r="A25" s="1"/>
      <c r="B25" s="1">
        <v>572</v>
      </c>
      <c r="C25" s="23" t="s">
        <v>92</v>
      </c>
      <c r="D25" s="5">
        <v>1.7754629629629631E-2</v>
      </c>
      <c r="E25" s="22">
        <v>6.1226851851851824E-3</v>
      </c>
      <c r="F25" s="28">
        <v>4.6296296296294281E-5</v>
      </c>
      <c r="G25" s="24">
        <v>2.462962962962963E-2</v>
      </c>
      <c r="H25">
        <v>55</v>
      </c>
      <c r="I25" s="82">
        <f t="shared" si="5"/>
        <v>1.8506944444444447E-2</v>
      </c>
      <c r="J25" s="84">
        <f>-(I25-D25)</f>
        <v>-7.5231481481481677E-4</v>
      </c>
      <c r="K25" s="85">
        <v>52</v>
      </c>
      <c r="L25" s="82">
        <f t="shared" si="6"/>
        <v>1.7754629629629631E-2</v>
      </c>
      <c r="M25" s="44">
        <v>5.9143518518518547E-3</v>
      </c>
      <c r="N25" s="56">
        <f t="shared" si="1"/>
        <v>4.6296296296294281E-5</v>
      </c>
      <c r="O25" s="44">
        <v>2.5567129629629634E-2</v>
      </c>
      <c r="P25" s="49">
        <f>O25-M25</f>
        <v>1.9652777777777779E-2</v>
      </c>
      <c r="Q25" s="41">
        <v>4.9768518518518521E-4</v>
      </c>
      <c r="R25" s="95">
        <f>I25-P25</f>
        <v>-1.145833333333332E-3</v>
      </c>
      <c r="S25" s="76">
        <f>L25-P25</f>
        <v>-1.8981481481481488E-3</v>
      </c>
      <c r="T25" s="48">
        <v>61</v>
      </c>
      <c r="U25" s="59">
        <v>57</v>
      </c>
      <c r="V25" s="92">
        <f t="shared" si="4"/>
        <v>109</v>
      </c>
      <c r="W25" s="97">
        <v>1.7754629629629631E-2</v>
      </c>
      <c r="X25" s="41">
        <f t="shared" si="2"/>
        <v>-2.5231481481481476E-3</v>
      </c>
      <c r="Y25" s="41">
        <v>5.9143518518518547E-3</v>
      </c>
      <c r="Z25" s="43">
        <f t="shared" si="3"/>
        <v>4.6296296296294281E-5</v>
      </c>
    </row>
    <row r="26" spans="1:26" x14ac:dyDescent="0.25">
      <c r="A26" s="1"/>
      <c r="B26" s="1">
        <v>591</v>
      </c>
      <c r="C26" s="23" t="s">
        <v>119</v>
      </c>
      <c r="D26" s="5">
        <v>1.909722222222222E-2</v>
      </c>
      <c r="E26" s="22">
        <v>4.7800925925925927E-3</v>
      </c>
      <c r="F26" s="28">
        <v>1.0416666666666907E-4</v>
      </c>
      <c r="G26" s="24">
        <v>2.2939814814814816E-2</v>
      </c>
      <c r="H26">
        <v>3</v>
      </c>
      <c r="I26" s="82">
        <f t="shared" si="5"/>
        <v>1.8159722222222223E-2</v>
      </c>
      <c r="J26" s="86">
        <f>+D26-I26</f>
        <v>9.3749999999999736E-4</v>
      </c>
      <c r="K26" s="85">
        <v>3</v>
      </c>
      <c r="L26" s="82">
        <f t="shared" si="6"/>
        <v>1.8159722222222223E-2</v>
      </c>
      <c r="M26" s="44">
        <v>5.5092592592592624E-3</v>
      </c>
      <c r="N26" s="56">
        <f t="shared" si="1"/>
        <v>-4.0509259259259231E-4</v>
      </c>
      <c r="O26" s="44">
        <v>2.3252314814814819E-2</v>
      </c>
      <c r="P26" s="49">
        <f>O26-M26</f>
        <v>1.7743055555555557E-2</v>
      </c>
      <c r="Q26" s="41">
        <v>2.8124999999999995E-3</v>
      </c>
      <c r="R26" s="95">
        <f>I26-P26</f>
        <v>4.1666666666666588E-4</v>
      </c>
      <c r="S26" s="75">
        <f>L26-P26</f>
        <v>4.1666666666666588E-4</v>
      </c>
      <c r="T26" s="48">
        <v>7</v>
      </c>
      <c r="U26" s="59">
        <v>5</v>
      </c>
      <c r="V26" s="92">
        <f t="shared" si="4"/>
        <v>8</v>
      </c>
      <c r="W26" s="97">
        <v>1.7743055555555557E-2</v>
      </c>
      <c r="X26" s="41">
        <f t="shared" si="2"/>
        <v>-2.5115740740740741E-3</v>
      </c>
      <c r="Y26" s="41">
        <v>5.9259259259259282E-3</v>
      </c>
      <c r="Z26" s="43">
        <f t="shared" si="3"/>
        <v>1.157407407407357E-5</v>
      </c>
    </row>
    <row r="27" spans="1:26" x14ac:dyDescent="0.25">
      <c r="A27" s="1"/>
      <c r="B27" s="1">
        <v>587</v>
      </c>
      <c r="C27" s="23" t="s">
        <v>114</v>
      </c>
      <c r="D27" s="5">
        <v>1.7465277777777777E-2</v>
      </c>
      <c r="E27" s="22">
        <v>6.4120370370370355E-3</v>
      </c>
      <c r="F27" s="28">
        <v>2.8935185185185314E-4</v>
      </c>
      <c r="G27" s="35" t="s">
        <v>125</v>
      </c>
      <c r="I27" s="83" t="s">
        <v>125</v>
      </c>
      <c r="J27" s="80"/>
      <c r="K27" s="87">
        <v>60</v>
      </c>
      <c r="L27" s="82">
        <f>D27</f>
        <v>1.7465277777777777E-2</v>
      </c>
      <c r="M27" s="44">
        <v>6.2037037037037078E-3</v>
      </c>
      <c r="N27" s="56">
        <f t="shared" si="1"/>
        <v>6.9444444444444545E-4</v>
      </c>
      <c r="U27" s="61">
        <v>59</v>
      </c>
      <c r="V27" s="92">
        <f t="shared" si="4"/>
        <v>119</v>
      </c>
      <c r="W27" s="97">
        <f>L27</f>
        <v>1.7465277777777777E-2</v>
      </c>
      <c r="X27" s="41">
        <f t="shared" si="2"/>
        <v>-2.2337962962962945E-3</v>
      </c>
      <c r="Y27" s="41">
        <v>6.2037037037037078E-3</v>
      </c>
      <c r="Z27" s="43">
        <f t="shared" si="3"/>
        <v>2.7777777777777957E-4</v>
      </c>
    </row>
    <row r="28" spans="1:26" x14ac:dyDescent="0.25">
      <c r="A28" s="1"/>
      <c r="B28" s="1">
        <v>536</v>
      </c>
      <c r="C28" s="23" t="s">
        <v>56</v>
      </c>
      <c r="D28" s="5">
        <v>1.7141203703703704E-2</v>
      </c>
      <c r="E28" s="22">
        <v>6.7361111111111094E-3</v>
      </c>
      <c r="F28" s="28">
        <v>5.7870370370367852E-5</v>
      </c>
      <c r="G28" s="35" t="s">
        <v>125</v>
      </c>
      <c r="I28" s="83" t="s">
        <v>125</v>
      </c>
      <c r="J28" s="80"/>
      <c r="K28" s="87">
        <v>60</v>
      </c>
      <c r="L28" s="82">
        <f>D28</f>
        <v>1.7141203703703704E-2</v>
      </c>
      <c r="M28" s="44">
        <v>6.5277777777777816E-3</v>
      </c>
      <c r="N28" s="56">
        <f t="shared" si="1"/>
        <v>3.2407407407407385E-4</v>
      </c>
      <c r="U28" s="61">
        <v>59</v>
      </c>
      <c r="V28" s="92">
        <f t="shared" si="4"/>
        <v>119</v>
      </c>
      <c r="W28" s="97">
        <f>L28</f>
        <v>1.7141203703703704E-2</v>
      </c>
      <c r="X28" s="41">
        <f t="shared" si="2"/>
        <v>-1.9097222222222206E-3</v>
      </c>
      <c r="Y28" s="41">
        <v>6.5277777777777816E-3</v>
      </c>
      <c r="Z28" s="43">
        <f t="shared" si="3"/>
        <v>3.2407407407407385E-4</v>
      </c>
    </row>
    <row r="29" spans="1:26" x14ac:dyDescent="0.25">
      <c r="A29" s="1"/>
      <c r="B29" s="1">
        <v>555</v>
      </c>
      <c r="C29" s="23" t="s">
        <v>59</v>
      </c>
      <c r="D29" s="5">
        <v>1.7314814814814814E-2</v>
      </c>
      <c r="E29" s="22">
        <v>6.5624999999999989E-3</v>
      </c>
      <c r="F29" s="28">
        <v>1.5046296296296335E-4</v>
      </c>
      <c r="G29" s="24">
        <v>2.3680555555555555E-2</v>
      </c>
      <c r="H29">
        <v>34</v>
      </c>
      <c r="I29" s="82">
        <f t="shared" ref="I29:I39" si="7">G29-E29</f>
        <v>1.7118055555555556E-2</v>
      </c>
      <c r="J29" s="86">
        <f>+D29-I29</f>
        <v>1.9675925925925764E-4</v>
      </c>
      <c r="K29" s="85">
        <v>31</v>
      </c>
      <c r="L29" s="82">
        <f t="shared" ref="L29:L39" si="8">IF(I29&lt;=D29,I29,D29)</f>
        <v>1.7118055555555556E-2</v>
      </c>
      <c r="M29" s="44">
        <v>6.5509259259259288E-3</v>
      </c>
      <c r="N29" s="56">
        <f t="shared" si="1"/>
        <v>2.3148148148147141E-5</v>
      </c>
      <c r="O29" s="44">
        <v>2.3761574074074077E-2</v>
      </c>
      <c r="P29" s="49">
        <f>O29-M29</f>
        <v>1.7210648148148149E-2</v>
      </c>
      <c r="Q29" s="41">
        <v>2.3032407407407407E-3</v>
      </c>
      <c r="R29" s="95">
        <f>I29-P29</f>
        <v>-9.2592592592592032E-5</v>
      </c>
      <c r="S29" s="76">
        <f>L29-P29</f>
        <v>-9.2592592592592032E-5</v>
      </c>
      <c r="T29" s="48">
        <v>42</v>
      </c>
      <c r="U29" s="59">
        <v>39</v>
      </c>
      <c r="V29" s="92">
        <f t="shared" si="4"/>
        <v>70</v>
      </c>
      <c r="W29" s="97">
        <v>1.7118055555555556E-2</v>
      </c>
      <c r="X29" s="41">
        <f t="shared" si="2"/>
        <v>-1.8865740740740735E-3</v>
      </c>
      <c r="Y29" s="41">
        <v>6.5509259259259288E-3</v>
      </c>
      <c r="Z29" s="43">
        <f t="shared" si="3"/>
        <v>2.3148148148147141E-5</v>
      </c>
    </row>
    <row r="30" spans="1:26" x14ac:dyDescent="0.25">
      <c r="A30" s="1"/>
      <c r="B30" s="1">
        <v>527</v>
      </c>
      <c r="C30" s="23" t="s">
        <v>60</v>
      </c>
      <c r="D30" s="5">
        <v>1.7800925925925925E-2</v>
      </c>
      <c r="E30" s="22">
        <v>6.0763888888888881E-3</v>
      </c>
      <c r="F30" s="28">
        <v>0</v>
      </c>
      <c r="G30" s="24">
        <v>2.3124999999999996E-2</v>
      </c>
      <c r="H30">
        <v>10</v>
      </c>
      <c r="I30" s="82">
        <f t="shared" si="7"/>
        <v>1.7048611111111108E-2</v>
      </c>
      <c r="J30" s="86">
        <f>+D30-I30</f>
        <v>7.5231481481481677E-4</v>
      </c>
      <c r="K30" s="85">
        <v>10</v>
      </c>
      <c r="L30" s="82">
        <f t="shared" si="8"/>
        <v>1.7048611111111108E-2</v>
      </c>
      <c r="M30" s="44">
        <v>6.6203703703703771E-3</v>
      </c>
      <c r="N30" s="56">
        <f t="shared" si="1"/>
        <v>6.9444444444448361E-5</v>
      </c>
      <c r="U30" s="61">
        <v>59</v>
      </c>
      <c r="V30" s="92">
        <f t="shared" si="4"/>
        <v>69</v>
      </c>
      <c r="W30" s="97">
        <f>L30</f>
        <v>1.7048611111111108E-2</v>
      </c>
      <c r="X30" s="41">
        <f t="shared" si="2"/>
        <v>-1.8171296296296251E-3</v>
      </c>
      <c r="Y30" s="41">
        <v>6.6203703703703771E-3</v>
      </c>
      <c r="Z30" s="43">
        <f t="shared" si="3"/>
        <v>6.9444444444448361E-5</v>
      </c>
    </row>
    <row r="31" spans="1:26" x14ac:dyDescent="0.25">
      <c r="A31" s="1"/>
      <c r="B31" s="1">
        <v>557</v>
      </c>
      <c r="C31" s="23" t="s">
        <v>67</v>
      </c>
      <c r="D31" s="5">
        <v>1.8784722222222223E-2</v>
      </c>
      <c r="E31" s="22">
        <v>5.0925925925925895E-3</v>
      </c>
      <c r="F31" s="28">
        <v>1.157407407407357E-5</v>
      </c>
      <c r="G31" s="24">
        <v>2.2731481481481481E-2</v>
      </c>
      <c r="H31">
        <v>1</v>
      </c>
      <c r="I31" s="82">
        <f t="shared" si="7"/>
        <v>1.7638888888888891E-2</v>
      </c>
      <c r="J31" s="86">
        <f>+D31-I31</f>
        <v>1.145833333333332E-3</v>
      </c>
      <c r="K31" s="85">
        <v>1</v>
      </c>
      <c r="L31" s="82">
        <f t="shared" si="8"/>
        <v>1.7638888888888891E-2</v>
      </c>
      <c r="M31" s="44">
        <v>6.0300925925925938E-3</v>
      </c>
      <c r="N31" s="56">
        <f t="shared" si="1"/>
        <v>-5.9027777777778331E-4</v>
      </c>
      <c r="O31" s="44">
        <v>2.3009259259259257E-2</v>
      </c>
      <c r="P31" s="49">
        <f>O31-M31</f>
        <v>1.6979166666666663E-2</v>
      </c>
      <c r="Q31" s="41">
        <v>3.0439814814814821E-3</v>
      </c>
      <c r="R31" s="95">
        <f>I31-P31</f>
        <v>6.5972222222222821E-4</v>
      </c>
      <c r="S31" s="75">
        <f>L31-P31</f>
        <v>6.5972222222222821E-4</v>
      </c>
      <c r="T31" s="48">
        <v>4</v>
      </c>
      <c r="U31" s="59">
        <v>2</v>
      </c>
      <c r="V31" s="92">
        <f t="shared" si="4"/>
        <v>3</v>
      </c>
      <c r="W31" s="97">
        <v>1.6979166666666663E-2</v>
      </c>
      <c r="X31" s="41">
        <f t="shared" si="2"/>
        <v>-1.7476851851851802E-3</v>
      </c>
      <c r="Y31" s="41">
        <v>6.689814814814822E-3</v>
      </c>
      <c r="Z31" s="43">
        <f t="shared" si="3"/>
        <v>6.9444444444444892E-5</v>
      </c>
    </row>
    <row r="32" spans="1:26" x14ac:dyDescent="0.25">
      <c r="A32" s="1"/>
      <c r="B32" s="1">
        <v>524</v>
      </c>
      <c r="C32" s="23" t="s">
        <v>54</v>
      </c>
      <c r="D32" s="5">
        <v>1.7025462962962961E-2</v>
      </c>
      <c r="E32" s="22">
        <v>6.851851851851852E-3</v>
      </c>
      <c r="F32" s="28">
        <v>6.9444444444448361E-5</v>
      </c>
      <c r="G32" s="24">
        <v>2.3680555555555555E-2</v>
      </c>
      <c r="H32">
        <v>33</v>
      </c>
      <c r="I32" s="82">
        <f t="shared" si="7"/>
        <v>1.6828703703703703E-2</v>
      </c>
      <c r="J32" s="86">
        <f>+D32-I32</f>
        <v>1.9675925925925764E-4</v>
      </c>
      <c r="K32" s="85">
        <v>30</v>
      </c>
      <c r="L32" s="82">
        <f t="shared" si="8"/>
        <v>1.6828703703703703E-2</v>
      </c>
      <c r="M32" s="44">
        <v>6.8402777777777819E-3</v>
      </c>
      <c r="N32" s="56">
        <f t="shared" si="1"/>
        <v>8.1018518518518809E-4</v>
      </c>
      <c r="O32" s="44">
        <v>2.3645833333333338E-2</v>
      </c>
      <c r="P32" s="49">
        <f>O32-M32</f>
        <v>1.6805555555555556E-2</v>
      </c>
      <c r="Q32" s="41">
        <v>2.4189814814814816E-3</v>
      </c>
      <c r="R32" s="95">
        <f>I32-P32</f>
        <v>2.3148148148147141E-5</v>
      </c>
      <c r="S32" s="75">
        <f>L32-P32</f>
        <v>2.3148148148147141E-5</v>
      </c>
      <c r="T32" s="48">
        <v>36</v>
      </c>
      <c r="U32" s="59">
        <v>33</v>
      </c>
      <c r="V32" s="92">
        <f t="shared" si="4"/>
        <v>63</v>
      </c>
      <c r="W32" s="97">
        <v>1.6805555555555556E-2</v>
      </c>
      <c r="X32" s="41">
        <f t="shared" si="2"/>
        <v>-1.5740740740740732E-3</v>
      </c>
      <c r="Y32" s="41">
        <v>6.8634259259259291E-3</v>
      </c>
      <c r="Z32" s="43">
        <f t="shared" si="3"/>
        <v>1.7361111111110702E-4</v>
      </c>
    </row>
    <row r="33" spans="1:26" x14ac:dyDescent="0.25">
      <c r="A33" s="1"/>
      <c r="B33" s="1">
        <v>544</v>
      </c>
      <c r="C33" s="23" t="s">
        <v>51</v>
      </c>
      <c r="D33" s="5">
        <v>1.6747685185185185E-2</v>
      </c>
      <c r="E33" s="22">
        <v>7.1296296296296281E-3</v>
      </c>
      <c r="F33" s="28">
        <v>1.7361111111111396E-4</v>
      </c>
      <c r="G33" s="24">
        <v>2.4027777777777776E-2</v>
      </c>
      <c r="H33">
        <v>49</v>
      </c>
      <c r="I33" s="82">
        <f t="shared" si="7"/>
        <v>1.6898148148148148E-2</v>
      </c>
      <c r="J33" s="84">
        <f>-(I33-D33)</f>
        <v>-1.5046296296296335E-4</v>
      </c>
      <c r="K33" s="85">
        <v>46</v>
      </c>
      <c r="L33" s="82">
        <f t="shared" si="8"/>
        <v>1.6747685185185185E-2</v>
      </c>
      <c r="M33" s="44">
        <v>6.9212962962963004E-3</v>
      </c>
      <c r="N33" s="56">
        <f t="shared" si="1"/>
        <v>8.1018518518518462E-5</v>
      </c>
      <c r="U33" s="61">
        <v>59</v>
      </c>
      <c r="V33" s="92">
        <f t="shared" si="4"/>
        <v>105</v>
      </c>
      <c r="W33" s="97">
        <f>L33</f>
        <v>1.6747685185185185E-2</v>
      </c>
      <c r="X33" s="41">
        <f t="shared" si="2"/>
        <v>-1.5162037037037019E-3</v>
      </c>
      <c r="Y33" s="41">
        <v>6.9212962962963004E-3</v>
      </c>
      <c r="Z33" s="43">
        <f t="shared" si="3"/>
        <v>5.7870370370371321E-5</v>
      </c>
    </row>
    <row r="34" spans="1:26" x14ac:dyDescent="0.25">
      <c r="A34" s="1"/>
      <c r="B34" s="1">
        <v>530</v>
      </c>
      <c r="C34" s="23" t="s">
        <v>58</v>
      </c>
      <c r="D34" s="5">
        <v>1.7222222222222222E-2</v>
      </c>
      <c r="E34" s="22">
        <v>6.6550925925925909E-3</v>
      </c>
      <c r="F34" s="28">
        <v>9.2592592592592032E-5</v>
      </c>
      <c r="G34" s="24">
        <v>2.3692129629629629E-2</v>
      </c>
      <c r="H34">
        <v>35</v>
      </c>
      <c r="I34" s="82">
        <f t="shared" si="7"/>
        <v>1.7037037037037038E-2</v>
      </c>
      <c r="J34" s="86">
        <f>+D34-I34</f>
        <v>1.8518518518518406E-4</v>
      </c>
      <c r="K34" s="85">
        <v>32</v>
      </c>
      <c r="L34" s="82">
        <f t="shared" si="8"/>
        <v>1.7037037037037038E-2</v>
      </c>
      <c r="M34" s="44">
        <v>6.6319444444444473E-3</v>
      </c>
      <c r="N34" s="56">
        <f t="shared" si="1"/>
        <v>-2.8935185185185314E-4</v>
      </c>
      <c r="O34" s="44">
        <v>2.3344907407407411E-2</v>
      </c>
      <c r="P34" s="49">
        <f>O34-M34</f>
        <v>1.6712962962962964E-2</v>
      </c>
      <c r="Q34" s="41">
        <v>2.7199074074074074E-3</v>
      </c>
      <c r="R34" s="95">
        <f>I34-P34</f>
        <v>3.2407407407407385E-4</v>
      </c>
      <c r="S34" s="75">
        <f>L34-P34</f>
        <v>3.2407407407407385E-4</v>
      </c>
      <c r="T34" s="48">
        <v>9</v>
      </c>
      <c r="U34" s="59">
        <v>7</v>
      </c>
      <c r="V34" s="92">
        <f t="shared" si="4"/>
        <v>39</v>
      </c>
      <c r="W34" s="97">
        <v>1.6712962962962964E-2</v>
      </c>
      <c r="X34" s="41">
        <f t="shared" si="2"/>
        <v>-1.4814814814814812E-3</v>
      </c>
      <c r="Y34" s="41">
        <v>6.9560185185185211E-3</v>
      </c>
      <c r="Z34" s="43">
        <f t="shared" si="3"/>
        <v>3.4722222222220711E-5</v>
      </c>
    </row>
    <row r="35" spans="1:26" x14ac:dyDescent="0.25">
      <c r="A35" s="1"/>
      <c r="B35" s="1">
        <v>552</v>
      </c>
      <c r="C35" s="23" t="s">
        <v>48</v>
      </c>
      <c r="D35" s="5">
        <v>1.6608796296296299E-2</v>
      </c>
      <c r="E35" s="22">
        <v>7.2685185185185144E-3</v>
      </c>
      <c r="F35" s="28">
        <v>9.2592592592588563E-5</v>
      </c>
      <c r="G35" s="24">
        <v>2.4016203703703706E-2</v>
      </c>
      <c r="H35">
        <v>48</v>
      </c>
      <c r="I35" s="82">
        <f t="shared" si="7"/>
        <v>1.6747685185185192E-2</v>
      </c>
      <c r="J35" s="84">
        <f>-(I35-D35)</f>
        <v>-1.3888888888889325E-4</v>
      </c>
      <c r="K35" s="85">
        <v>45</v>
      </c>
      <c r="L35" s="82">
        <f t="shared" si="8"/>
        <v>1.6608796296296299E-2</v>
      </c>
      <c r="M35" s="44">
        <v>7.0601851851851867E-3</v>
      </c>
      <c r="N35" s="56">
        <f t="shared" ref="N35:N66" si="9">M35-M34</f>
        <v>4.2824074074073945E-4</v>
      </c>
      <c r="O35" s="44">
        <v>2.3773148148148151E-2</v>
      </c>
      <c r="P35" s="49">
        <f>O35-M35</f>
        <v>1.6712962962962964E-2</v>
      </c>
      <c r="Q35" s="41">
        <v>2.2916666666666667E-3</v>
      </c>
      <c r="R35" s="95">
        <f>I35-P35</f>
        <v>3.472222222222765E-5</v>
      </c>
      <c r="S35" s="76">
        <f>L35-P35</f>
        <v>-1.041666666666656E-4</v>
      </c>
      <c r="T35" s="48">
        <v>43</v>
      </c>
      <c r="U35" s="59">
        <v>40</v>
      </c>
      <c r="V35" s="92">
        <f t="shared" si="4"/>
        <v>85</v>
      </c>
      <c r="W35" s="97">
        <v>1.6608796296296299E-2</v>
      </c>
      <c r="X35" s="41">
        <f t="shared" ref="X35:X66" si="10">W$64-W35</f>
        <v>-1.3773148148148156E-3</v>
      </c>
      <c r="Y35" s="41">
        <v>7.0601851851851867E-3</v>
      </c>
      <c r="Z35" s="43">
        <f t="shared" si="3"/>
        <v>1.041666666666656E-4</v>
      </c>
    </row>
    <row r="36" spans="1:26" x14ac:dyDescent="0.25">
      <c r="A36" s="1"/>
      <c r="B36" s="1">
        <v>516</v>
      </c>
      <c r="C36" s="23" t="s">
        <v>47</v>
      </c>
      <c r="D36" s="5">
        <v>1.6574074074074074E-2</v>
      </c>
      <c r="E36" s="22">
        <v>7.3032407407407386E-3</v>
      </c>
      <c r="F36" s="28">
        <v>2.3148148148147141E-5</v>
      </c>
      <c r="G36" s="24">
        <v>2.3969907407407409E-2</v>
      </c>
      <c r="H36">
        <v>45</v>
      </c>
      <c r="I36" s="82">
        <f t="shared" si="7"/>
        <v>1.666666666666667E-2</v>
      </c>
      <c r="J36" s="84">
        <f>-(I36-D36)</f>
        <v>-9.2592592592595502E-5</v>
      </c>
      <c r="K36" s="85">
        <v>42</v>
      </c>
      <c r="L36" s="82">
        <f t="shared" si="8"/>
        <v>1.6574074074074074E-2</v>
      </c>
      <c r="M36" s="44">
        <v>7.0949074074074109E-3</v>
      </c>
      <c r="N36" s="56">
        <f t="shared" si="9"/>
        <v>3.4722222222224181E-5</v>
      </c>
      <c r="U36" s="61">
        <v>59</v>
      </c>
      <c r="V36" s="92">
        <f t="shared" si="4"/>
        <v>101</v>
      </c>
      <c r="W36" s="97">
        <f>L36</f>
        <v>1.6574074074074074E-2</v>
      </c>
      <c r="X36" s="41">
        <f t="shared" si="10"/>
        <v>-1.3425925925925914E-3</v>
      </c>
      <c r="Y36" s="41">
        <v>7.0949074074074109E-3</v>
      </c>
      <c r="Z36" s="43">
        <f t="shared" si="3"/>
        <v>3.4722222222224181E-5</v>
      </c>
    </row>
    <row r="37" spans="1:26" x14ac:dyDescent="0.25">
      <c r="A37" s="1"/>
      <c r="B37" s="1">
        <v>554</v>
      </c>
      <c r="C37" s="23" t="s">
        <v>55</v>
      </c>
      <c r="D37" s="5">
        <v>1.7094907407407409E-2</v>
      </c>
      <c r="E37" s="22">
        <v>6.7824074074074037E-3</v>
      </c>
      <c r="F37" s="28">
        <v>4.6296296296294281E-5</v>
      </c>
      <c r="G37" s="24">
        <v>2.3229166666666665E-2</v>
      </c>
      <c r="H37">
        <v>13</v>
      </c>
      <c r="I37" s="82">
        <f t="shared" si="7"/>
        <v>1.6446759259259262E-2</v>
      </c>
      <c r="J37" s="86">
        <f>+D37-I37</f>
        <v>6.481481481481477E-4</v>
      </c>
      <c r="K37" s="85">
        <v>11</v>
      </c>
      <c r="L37" s="82">
        <f t="shared" si="8"/>
        <v>1.6446759259259262E-2</v>
      </c>
      <c r="M37" s="44">
        <v>7.2222222222222236E-3</v>
      </c>
      <c r="N37" s="56">
        <f t="shared" si="9"/>
        <v>1.2731481481481274E-4</v>
      </c>
      <c r="U37" s="61">
        <v>59</v>
      </c>
      <c r="V37" s="92">
        <f t="shared" si="4"/>
        <v>70</v>
      </c>
      <c r="W37" s="97">
        <f>L37</f>
        <v>1.6446759259259262E-2</v>
      </c>
      <c r="X37" s="41">
        <f t="shared" si="10"/>
        <v>-1.2152777777777787E-3</v>
      </c>
      <c r="Y37" s="41">
        <v>7.2222222222222236E-3</v>
      </c>
      <c r="Z37" s="43">
        <f t="shared" si="3"/>
        <v>1.2731481481481274E-4</v>
      </c>
    </row>
    <row r="38" spans="1:26" x14ac:dyDescent="0.25">
      <c r="A38" s="1"/>
      <c r="B38" s="1">
        <v>565</v>
      </c>
      <c r="C38" s="23" t="s">
        <v>101</v>
      </c>
      <c r="D38" s="5">
        <v>1.6435185185185188E-2</v>
      </c>
      <c r="E38" s="22">
        <v>7.4421296296296249E-3</v>
      </c>
      <c r="F38" s="28">
        <v>1.3888888888888631E-4</v>
      </c>
      <c r="G38" s="24">
        <v>2.4004629629629629E-2</v>
      </c>
      <c r="H38">
        <v>47</v>
      </c>
      <c r="I38" s="82">
        <f t="shared" si="7"/>
        <v>1.6562500000000004E-2</v>
      </c>
      <c r="J38" s="84">
        <f>-(I38-D38)</f>
        <v>-1.2731481481481621E-4</v>
      </c>
      <c r="K38" s="85">
        <v>44</v>
      </c>
      <c r="L38" s="82">
        <f t="shared" si="8"/>
        <v>1.6435185185185188E-2</v>
      </c>
      <c r="M38" s="44">
        <v>7.2337962962962972E-3</v>
      </c>
      <c r="N38" s="56">
        <f t="shared" si="9"/>
        <v>1.157407407407357E-5</v>
      </c>
      <c r="O38" s="44">
        <v>2.3935185185185188E-2</v>
      </c>
      <c r="P38" s="49">
        <f>O38-M38</f>
        <v>1.6701388888888891E-2</v>
      </c>
      <c r="Q38" s="41">
        <v>2.1296296296296298E-3</v>
      </c>
      <c r="R38" s="95">
        <f>I38-P38</f>
        <v>-1.3888888888888631E-4</v>
      </c>
      <c r="S38" s="76">
        <f>L38-P38</f>
        <v>-2.6620370370370253E-4</v>
      </c>
      <c r="T38" s="48">
        <v>46</v>
      </c>
      <c r="U38" s="59">
        <v>43</v>
      </c>
      <c r="V38" s="92">
        <f t="shared" si="4"/>
        <v>87</v>
      </c>
      <c r="W38" s="97">
        <v>1.6435185185185188E-2</v>
      </c>
      <c r="X38" s="41">
        <f t="shared" si="10"/>
        <v>-1.2037037037037051E-3</v>
      </c>
      <c r="Y38" s="41">
        <v>7.2337962962962972E-3</v>
      </c>
      <c r="Z38" s="43">
        <f t="shared" si="3"/>
        <v>1.157407407407357E-5</v>
      </c>
    </row>
    <row r="39" spans="1:26" x14ac:dyDescent="0.25">
      <c r="A39" s="1"/>
      <c r="B39" s="1">
        <v>520</v>
      </c>
      <c r="C39" s="23" t="s">
        <v>49</v>
      </c>
      <c r="D39" s="5">
        <v>1.6701388888888887E-2</v>
      </c>
      <c r="E39" s="22">
        <v>7.1759259259259259E-3</v>
      </c>
      <c r="F39" s="28">
        <v>1.157407407407357E-5</v>
      </c>
      <c r="G39" s="24">
        <v>2.3576388888888893E-2</v>
      </c>
      <c r="H39">
        <v>23</v>
      </c>
      <c r="I39" s="82">
        <f t="shared" si="7"/>
        <v>1.6400462962962967E-2</v>
      </c>
      <c r="J39" s="86">
        <f>+D39-I39</f>
        <v>3.0092592592591977E-4</v>
      </c>
      <c r="K39" s="85">
        <v>20</v>
      </c>
      <c r="L39" s="82">
        <f t="shared" si="8"/>
        <v>1.6400462962962967E-2</v>
      </c>
      <c r="M39" s="44">
        <v>7.2685185185185179E-3</v>
      </c>
      <c r="N39" s="56">
        <f t="shared" si="9"/>
        <v>3.4722222222220711E-5</v>
      </c>
      <c r="O39" s="44">
        <v>2.3969907407407412E-2</v>
      </c>
      <c r="P39" s="49">
        <f>O39-M39</f>
        <v>1.6701388888888894E-2</v>
      </c>
      <c r="Q39" s="41">
        <v>2.0949074074074073E-3</v>
      </c>
      <c r="R39" s="95">
        <f>I39-P39</f>
        <v>-3.0092592592592671E-4</v>
      </c>
      <c r="S39" s="76">
        <f>L39-P39</f>
        <v>-3.0092592592592671E-4</v>
      </c>
      <c r="T39" s="48">
        <v>47</v>
      </c>
      <c r="U39" s="59">
        <v>44</v>
      </c>
      <c r="V39" s="92">
        <f t="shared" si="4"/>
        <v>64</v>
      </c>
      <c r="W39" s="97">
        <v>1.6400462962962967E-2</v>
      </c>
      <c r="X39" s="41">
        <f t="shared" si="10"/>
        <v>-1.1689814814814844E-3</v>
      </c>
      <c r="Y39" s="41">
        <v>7.2685185185185179E-3</v>
      </c>
      <c r="Z39" s="43">
        <f t="shared" si="3"/>
        <v>3.4722222222220711E-5</v>
      </c>
    </row>
    <row r="40" spans="1:26" x14ac:dyDescent="0.25">
      <c r="A40" s="1"/>
      <c r="B40" s="1">
        <v>547</v>
      </c>
      <c r="C40" s="23" t="s">
        <v>45</v>
      </c>
      <c r="D40" s="5">
        <v>1.6249999999999997E-2</v>
      </c>
      <c r="E40" s="22">
        <v>7.6273148148148159E-3</v>
      </c>
      <c r="F40" s="28">
        <v>5.7870370370374791E-5</v>
      </c>
      <c r="G40" s="35" t="s">
        <v>125</v>
      </c>
      <c r="I40" s="83" t="s">
        <v>125</v>
      </c>
      <c r="J40" s="80"/>
      <c r="K40" s="87">
        <v>60</v>
      </c>
      <c r="L40" s="82">
        <f>D40</f>
        <v>1.6249999999999997E-2</v>
      </c>
      <c r="M40" s="44">
        <v>7.4189814814814882E-3</v>
      </c>
      <c r="N40" s="56">
        <f t="shared" si="9"/>
        <v>1.5046296296297029E-4</v>
      </c>
      <c r="U40" s="61">
        <v>59</v>
      </c>
      <c r="V40" s="92">
        <f t="shared" si="4"/>
        <v>119</v>
      </c>
      <c r="W40" s="97">
        <f>L40</f>
        <v>1.6249999999999997E-2</v>
      </c>
      <c r="X40" s="41">
        <f t="shared" si="10"/>
        <v>-1.0185185185185141E-3</v>
      </c>
      <c r="Y40" s="41">
        <v>7.4189814814814882E-3</v>
      </c>
      <c r="Z40" s="43">
        <f t="shared" si="3"/>
        <v>1.5046296296297029E-4</v>
      </c>
    </row>
    <row r="41" spans="1:26" x14ac:dyDescent="0.25">
      <c r="A41" s="1"/>
      <c r="B41" s="1">
        <v>588</v>
      </c>
      <c r="C41" s="23" t="s">
        <v>108</v>
      </c>
      <c r="D41" s="5">
        <v>1.6238425925925924E-2</v>
      </c>
      <c r="E41" s="22">
        <v>7.6388888888888895E-3</v>
      </c>
      <c r="F41" s="28">
        <v>1.157407407407357E-5</v>
      </c>
      <c r="G41" s="35" t="s">
        <v>125</v>
      </c>
      <c r="I41" s="83" t="s">
        <v>125</v>
      </c>
      <c r="J41" s="80"/>
      <c r="K41" s="87">
        <v>60</v>
      </c>
      <c r="L41" s="82">
        <f>D41</f>
        <v>1.6238425925925924E-2</v>
      </c>
      <c r="M41" s="44">
        <v>7.4305555555555618E-3</v>
      </c>
      <c r="N41" s="56">
        <f t="shared" si="9"/>
        <v>1.157407407407357E-5</v>
      </c>
      <c r="U41" s="61">
        <v>59</v>
      </c>
      <c r="V41" s="92">
        <f t="shared" si="4"/>
        <v>119</v>
      </c>
      <c r="W41" s="97">
        <f>L41</f>
        <v>1.6238425925925924E-2</v>
      </c>
      <c r="X41" s="41">
        <f t="shared" si="10"/>
        <v>-1.0069444444444405E-3</v>
      </c>
      <c r="Y41" s="41">
        <v>7.4305555555555618E-3</v>
      </c>
      <c r="Z41" s="43">
        <f t="shared" si="3"/>
        <v>1.157407407407357E-5</v>
      </c>
    </row>
    <row r="42" spans="1:26" x14ac:dyDescent="0.25">
      <c r="A42" s="1"/>
      <c r="B42" s="1">
        <v>502</v>
      </c>
      <c r="C42" s="23" t="s">
        <v>44</v>
      </c>
      <c r="D42" s="5">
        <v>1.622685185185185E-2</v>
      </c>
      <c r="E42" s="22">
        <v>7.6504629629629631E-3</v>
      </c>
      <c r="F42" s="28">
        <v>1.157407407407357E-5</v>
      </c>
      <c r="G42" s="35" t="s">
        <v>125</v>
      </c>
      <c r="I42" s="83" t="s">
        <v>125</v>
      </c>
      <c r="J42" s="80"/>
      <c r="K42" s="87">
        <v>60</v>
      </c>
      <c r="L42" s="82">
        <f>D42</f>
        <v>1.622685185185185E-2</v>
      </c>
      <c r="M42" s="44">
        <v>7.4421296296296353E-3</v>
      </c>
      <c r="N42" s="56">
        <f t="shared" si="9"/>
        <v>1.157407407407357E-5</v>
      </c>
      <c r="O42" s="44">
        <v>2.4039351851851857E-2</v>
      </c>
      <c r="P42" s="49">
        <f>O42-M42</f>
        <v>1.6597222222222222E-2</v>
      </c>
      <c r="Q42" s="41">
        <v>2.0254629629629629E-3</v>
      </c>
      <c r="R42" s="95"/>
      <c r="S42" s="76">
        <f>L42-P42</f>
        <v>-3.703703703703716E-4</v>
      </c>
      <c r="T42" s="48">
        <v>50</v>
      </c>
      <c r="U42" s="59">
        <v>47</v>
      </c>
      <c r="V42" s="92">
        <f t="shared" si="4"/>
        <v>107</v>
      </c>
      <c r="W42" s="97">
        <v>1.622685185185185E-2</v>
      </c>
      <c r="X42" s="41">
        <f t="shared" si="10"/>
        <v>-9.9537037037036695E-4</v>
      </c>
      <c r="Y42" s="41">
        <v>7.4421296296296353E-3</v>
      </c>
      <c r="Z42" s="43">
        <f t="shared" si="3"/>
        <v>1.157407407407357E-5</v>
      </c>
    </row>
    <row r="43" spans="1:26" x14ac:dyDescent="0.25">
      <c r="A43" s="1"/>
      <c r="B43" s="1">
        <v>578</v>
      </c>
      <c r="C43" s="23" t="s">
        <v>95</v>
      </c>
      <c r="D43" s="5">
        <v>1.6145833333333335E-2</v>
      </c>
      <c r="E43" s="22">
        <v>7.7314814814814781E-3</v>
      </c>
      <c r="F43" s="28">
        <v>2.3148148148147141E-5</v>
      </c>
      <c r="G43" s="24">
        <v>2.4872685185185189E-2</v>
      </c>
      <c r="H43">
        <v>58</v>
      </c>
      <c r="I43" s="82">
        <f t="shared" ref="I43:I48" si="11">G43-E43</f>
        <v>1.7141203703703711E-2</v>
      </c>
      <c r="J43" s="84">
        <f>-(I43-D43)</f>
        <v>-9.9537037037037562E-4</v>
      </c>
      <c r="K43" s="85">
        <v>55</v>
      </c>
      <c r="L43" s="82">
        <f t="shared" ref="L43:L48" si="12">IF(I43&lt;=D43,I43,D43)</f>
        <v>1.6145833333333335E-2</v>
      </c>
      <c r="M43" s="44">
        <v>7.5231481481481503E-3</v>
      </c>
      <c r="N43" s="56">
        <f t="shared" si="9"/>
        <v>8.1018518518514993E-5</v>
      </c>
      <c r="U43" s="61">
        <v>59</v>
      </c>
      <c r="V43" s="92">
        <f t="shared" si="4"/>
        <v>114</v>
      </c>
      <c r="W43" s="97">
        <f>L43</f>
        <v>1.6145833333333335E-2</v>
      </c>
      <c r="X43" s="41">
        <f t="shared" si="10"/>
        <v>-9.1435185185185196E-4</v>
      </c>
      <c r="Y43" s="41">
        <v>7.5231481481481503E-3</v>
      </c>
      <c r="Z43" s="43">
        <f t="shared" si="3"/>
        <v>8.1018518518514993E-5</v>
      </c>
    </row>
    <row r="44" spans="1:26" x14ac:dyDescent="0.25">
      <c r="A44" s="1"/>
      <c r="B44" s="1">
        <v>511</v>
      </c>
      <c r="C44" s="23" t="s">
        <v>46</v>
      </c>
      <c r="D44" s="5">
        <v>1.6307870370370372E-2</v>
      </c>
      <c r="E44" s="22">
        <v>7.5694444444444411E-3</v>
      </c>
      <c r="F44" s="28">
        <v>1.2731481481481621E-4</v>
      </c>
      <c r="G44" s="24">
        <v>2.3773148148148151E-2</v>
      </c>
      <c r="H44">
        <v>37</v>
      </c>
      <c r="I44" s="82">
        <f t="shared" si="11"/>
        <v>1.620370370370371E-2</v>
      </c>
      <c r="J44" s="86">
        <f>+D44-I44</f>
        <v>1.0416666666666213E-4</v>
      </c>
      <c r="K44" s="85">
        <v>34</v>
      </c>
      <c r="L44" s="82">
        <f t="shared" si="12"/>
        <v>1.620370370370371E-2</v>
      </c>
      <c r="M44" s="44">
        <v>7.4652777777777755E-3</v>
      </c>
      <c r="N44" s="56">
        <f t="shared" si="9"/>
        <v>-5.7870370370374791E-5</v>
      </c>
      <c r="O44" s="44">
        <v>2.3587962962962967E-2</v>
      </c>
      <c r="P44" s="49">
        <f>O44-M44</f>
        <v>1.6122685185185191E-2</v>
      </c>
      <c r="Q44" s="41">
        <v>2.4768518518518516E-3</v>
      </c>
      <c r="R44" s="95">
        <f>I44-P44</f>
        <v>8.1018518518518462E-5</v>
      </c>
      <c r="S44" s="75">
        <f>L44-P44</f>
        <v>8.1018518518518462E-5</v>
      </c>
      <c r="T44" s="48">
        <v>34</v>
      </c>
      <c r="U44" s="59">
        <v>31</v>
      </c>
      <c r="V44" s="92">
        <f t="shared" si="4"/>
        <v>65</v>
      </c>
      <c r="W44" s="97">
        <v>1.6122685185185191E-2</v>
      </c>
      <c r="X44" s="41">
        <f t="shared" si="10"/>
        <v>-8.9120370370370829E-4</v>
      </c>
      <c r="Y44" s="41">
        <v>7.546296296296294E-3</v>
      </c>
      <c r="Z44" s="43">
        <f t="shared" si="3"/>
        <v>2.3148148148143671E-5</v>
      </c>
    </row>
    <row r="45" spans="1:26" x14ac:dyDescent="0.25">
      <c r="A45" s="1"/>
      <c r="B45" s="1">
        <v>519</v>
      </c>
      <c r="C45" s="23" t="s">
        <v>53</v>
      </c>
      <c r="D45" s="5">
        <v>1.6944444444444443E-2</v>
      </c>
      <c r="E45" s="22">
        <v>6.9328703703703705E-3</v>
      </c>
      <c r="F45" s="28">
        <v>8.1018518518518462E-5</v>
      </c>
      <c r="G45" s="24">
        <v>2.3333333333333334E-2</v>
      </c>
      <c r="H45">
        <v>16</v>
      </c>
      <c r="I45" s="82">
        <f t="shared" si="11"/>
        <v>1.6400462962962964E-2</v>
      </c>
      <c r="J45" s="86">
        <f>+D45-I45</f>
        <v>5.4398148148147862E-4</v>
      </c>
      <c r="K45" s="85">
        <v>14</v>
      </c>
      <c r="L45" s="82">
        <f t="shared" si="12"/>
        <v>1.6400462962962964E-2</v>
      </c>
      <c r="M45" s="44">
        <v>7.2685185185185214E-3</v>
      </c>
      <c r="N45" s="56">
        <f t="shared" si="9"/>
        <v>-1.9675925925925417E-4</v>
      </c>
      <c r="O45" s="44">
        <v>2.3391203703703706E-2</v>
      </c>
      <c r="P45" s="49">
        <f>O45-M45</f>
        <v>1.6122685185185184E-2</v>
      </c>
      <c r="Q45" s="41">
        <v>2.673611111111111E-3</v>
      </c>
      <c r="R45" s="95">
        <f>I45-P45</f>
        <v>2.7777777777777957E-4</v>
      </c>
      <c r="S45" s="75">
        <f>L45-P45</f>
        <v>2.7777777777777957E-4</v>
      </c>
      <c r="T45" s="48">
        <v>15</v>
      </c>
      <c r="U45" s="59">
        <v>12</v>
      </c>
      <c r="V45" s="92">
        <f t="shared" si="4"/>
        <v>26</v>
      </c>
      <c r="W45" s="97">
        <v>1.6122685185185184E-2</v>
      </c>
      <c r="X45" s="41">
        <f t="shared" si="10"/>
        <v>-8.9120370370370135E-4</v>
      </c>
      <c r="Y45" s="41">
        <v>7.5462962962963009E-3</v>
      </c>
      <c r="Z45" s="43">
        <f t="shared" si="3"/>
        <v>6.9388939039072284E-18</v>
      </c>
    </row>
    <row r="46" spans="1:26" x14ac:dyDescent="0.25">
      <c r="A46" s="1"/>
      <c r="B46" s="1">
        <v>505</v>
      </c>
      <c r="C46" s="23" t="s">
        <v>41</v>
      </c>
      <c r="D46" s="5">
        <v>1.6076388888888887E-2</v>
      </c>
      <c r="E46" s="22">
        <v>7.8009259259259264E-3</v>
      </c>
      <c r="F46" s="28">
        <v>0</v>
      </c>
      <c r="G46" s="24">
        <v>2.3993055555555556E-2</v>
      </c>
      <c r="H46">
        <v>46</v>
      </c>
      <c r="I46" s="82">
        <f t="shared" si="11"/>
        <v>1.6192129629629629E-2</v>
      </c>
      <c r="J46" s="84">
        <f>-(I46-D46)</f>
        <v>-1.1574074074074264E-4</v>
      </c>
      <c r="K46" s="85">
        <v>43</v>
      </c>
      <c r="L46" s="82">
        <f t="shared" si="12"/>
        <v>1.6076388888888887E-2</v>
      </c>
      <c r="M46" s="44">
        <v>7.5925925925925987E-3</v>
      </c>
      <c r="N46" s="56">
        <f t="shared" si="9"/>
        <v>3.2407407407407732E-4</v>
      </c>
      <c r="U46" s="61">
        <v>59</v>
      </c>
      <c r="V46" s="92">
        <f t="shared" si="4"/>
        <v>102</v>
      </c>
      <c r="W46" s="97">
        <f>L46</f>
        <v>1.6076388888888887E-2</v>
      </c>
      <c r="X46" s="41">
        <f t="shared" si="10"/>
        <v>-8.449074074074036E-4</v>
      </c>
      <c r="Y46" s="41">
        <v>7.5925925925925987E-3</v>
      </c>
      <c r="Z46" s="43">
        <f t="shared" si="3"/>
        <v>4.6296296296297751E-5</v>
      </c>
    </row>
    <row r="47" spans="1:26" x14ac:dyDescent="0.25">
      <c r="A47" s="1"/>
      <c r="B47" s="1">
        <v>542</v>
      </c>
      <c r="C47" s="23" t="s">
        <v>43</v>
      </c>
      <c r="D47" s="5">
        <v>1.6168981481481482E-2</v>
      </c>
      <c r="E47" s="22">
        <v>7.7083333333333309E-3</v>
      </c>
      <c r="F47" s="28">
        <v>5.7870370370367852E-5</v>
      </c>
      <c r="G47" s="24">
        <v>2.3935185185185184E-2</v>
      </c>
      <c r="H47">
        <v>44</v>
      </c>
      <c r="I47" s="82">
        <f t="shared" si="11"/>
        <v>1.6226851851851853E-2</v>
      </c>
      <c r="J47" s="84">
        <f>-(I47-D47)</f>
        <v>-5.7870370370371321E-5</v>
      </c>
      <c r="K47" s="85">
        <v>41</v>
      </c>
      <c r="L47" s="82">
        <f t="shared" si="12"/>
        <v>1.6168981481481482E-2</v>
      </c>
      <c r="M47" s="44">
        <v>7.5000000000000032E-3</v>
      </c>
      <c r="N47" s="56">
        <f t="shared" si="9"/>
        <v>-9.2592592592595502E-5</v>
      </c>
      <c r="O47" s="44">
        <v>2.3553240740740743E-2</v>
      </c>
      <c r="P47" s="49">
        <f>O47-M47</f>
        <v>1.6053240740740739E-2</v>
      </c>
      <c r="Q47" s="41">
        <v>2.5115740740740741E-3</v>
      </c>
      <c r="R47" s="95">
        <f>I47-P47</f>
        <v>1.7361111111111396E-4</v>
      </c>
      <c r="S47" s="75">
        <f>L47-P47</f>
        <v>1.1574074074074264E-4</v>
      </c>
      <c r="T47" s="48">
        <v>28</v>
      </c>
      <c r="U47" s="59">
        <v>25</v>
      </c>
      <c r="V47" s="92">
        <f t="shared" si="4"/>
        <v>66</v>
      </c>
      <c r="W47" s="97">
        <v>1.6053240740740739E-2</v>
      </c>
      <c r="X47" s="41">
        <f t="shared" si="10"/>
        <v>-8.2175925925925646E-4</v>
      </c>
      <c r="Y47" s="41">
        <v>7.6157407407407458E-3</v>
      </c>
      <c r="Z47" s="43">
        <f t="shared" si="3"/>
        <v>2.3148148148147141E-5</v>
      </c>
    </row>
    <row r="48" spans="1:26" x14ac:dyDescent="0.25">
      <c r="A48" s="1"/>
      <c r="B48" s="1">
        <v>579</v>
      </c>
      <c r="C48" s="23" t="s">
        <v>96</v>
      </c>
      <c r="D48" s="5">
        <v>1.7199074074074071E-2</v>
      </c>
      <c r="E48" s="22">
        <v>6.6782407407407415E-3</v>
      </c>
      <c r="F48" s="28">
        <v>0</v>
      </c>
      <c r="G48" s="24">
        <v>2.3032407407407404E-2</v>
      </c>
      <c r="H48">
        <v>6</v>
      </c>
      <c r="I48" s="82">
        <f t="shared" si="11"/>
        <v>1.6354166666666663E-2</v>
      </c>
      <c r="J48" s="86">
        <f>+D48-I48</f>
        <v>8.449074074074088E-4</v>
      </c>
      <c r="K48" s="85">
        <v>6</v>
      </c>
      <c r="L48" s="82">
        <f t="shared" si="12"/>
        <v>1.6354166666666663E-2</v>
      </c>
      <c r="M48" s="44">
        <v>7.3148148148148226E-3</v>
      </c>
      <c r="N48" s="56">
        <f t="shared" si="9"/>
        <v>-1.851851851851806E-4</v>
      </c>
      <c r="O48" s="44">
        <v>2.3321759259259264E-2</v>
      </c>
      <c r="P48" s="49">
        <f>O48-M48</f>
        <v>1.6006944444444442E-2</v>
      </c>
      <c r="Q48" s="41">
        <v>2.7430555555555559E-3</v>
      </c>
      <c r="R48" s="95">
        <f>I48-P48</f>
        <v>3.4722222222222099E-4</v>
      </c>
      <c r="S48" s="75">
        <f>L48-P48</f>
        <v>3.4722222222222099E-4</v>
      </c>
      <c r="T48" s="48">
        <v>8</v>
      </c>
      <c r="U48" s="59">
        <v>6</v>
      </c>
      <c r="V48" s="92">
        <f t="shared" ref="V48:V77" si="13">K48+U48</f>
        <v>12</v>
      </c>
      <c r="W48" s="97">
        <v>1.6006944444444442E-2</v>
      </c>
      <c r="X48" s="41">
        <f t="shared" si="10"/>
        <v>-7.754629629629587E-4</v>
      </c>
      <c r="Y48" s="41">
        <v>7.6620370370370436E-3</v>
      </c>
      <c r="Z48" s="43">
        <f t="shared" si="3"/>
        <v>4.6296296296297751E-5</v>
      </c>
    </row>
    <row r="49" spans="1:26" x14ac:dyDescent="0.25">
      <c r="A49" s="1"/>
      <c r="B49" s="1">
        <v>569</v>
      </c>
      <c r="C49" s="23" t="s">
        <v>88</v>
      </c>
      <c r="D49" s="5">
        <v>1.6597222222222222E-2</v>
      </c>
      <c r="E49" s="22">
        <v>7.2800925925925915E-3</v>
      </c>
      <c r="F49" s="28">
        <v>1.157407407407704E-5</v>
      </c>
      <c r="G49" s="35" t="s">
        <v>125</v>
      </c>
      <c r="I49" s="83" t="s">
        <v>125</v>
      </c>
      <c r="J49" s="80"/>
      <c r="K49" s="87">
        <v>60</v>
      </c>
      <c r="L49" s="82">
        <f>D49</f>
        <v>1.6597222222222222E-2</v>
      </c>
      <c r="M49" s="44">
        <v>7.0717592592592637E-3</v>
      </c>
      <c r="N49" s="56">
        <f t="shared" si="9"/>
        <v>-2.4305555555555886E-4</v>
      </c>
      <c r="O49" s="44">
        <v>2.3067129629629632E-2</v>
      </c>
      <c r="P49" s="49">
        <f>O49-M49</f>
        <v>1.5995370370370368E-2</v>
      </c>
      <c r="Q49" s="41">
        <v>2.9976851851851848E-3</v>
      </c>
      <c r="R49" s="95"/>
      <c r="S49" s="75">
        <f>L49-P49</f>
        <v>6.0185185185185341E-4</v>
      </c>
      <c r="T49" s="48">
        <v>5</v>
      </c>
      <c r="U49" s="59">
        <v>3</v>
      </c>
      <c r="V49" s="92">
        <f t="shared" si="13"/>
        <v>63</v>
      </c>
      <c r="W49" s="97">
        <v>1.5995370370370368E-2</v>
      </c>
      <c r="X49" s="41">
        <f t="shared" si="10"/>
        <v>-7.6388888888888513E-4</v>
      </c>
      <c r="Y49" s="41">
        <v>7.6736111111111172E-3</v>
      </c>
      <c r="Z49" s="43">
        <f t="shared" si="3"/>
        <v>1.157407407407357E-5</v>
      </c>
    </row>
    <row r="50" spans="1:26" x14ac:dyDescent="0.25">
      <c r="A50" s="1"/>
      <c r="B50" s="1">
        <v>518</v>
      </c>
      <c r="C50" s="23" t="s">
        <v>42</v>
      </c>
      <c r="D50" s="5">
        <v>1.6111111111111111E-2</v>
      </c>
      <c r="E50" s="22">
        <v>7.7662037037037022E-3</v>
      </c>
      <c r="F50" s="28">
        <v>3.4722222222224181E-5</v>
      </c>
      <c r="G50" s="35" t="s">
        <v>125</v>
      </c>
      <c r="I50" s="83" t="s">
        <v>125</v>
      </c>
      <c r="J50" s="80"/>
      <c r="K50" s="87">
        <v>60</v>
      </c>
      <c r="L50" s="82">
        <f>D50</f>
        <v>1.6111111111111111E-2</v>
      </c>
      <c r="M50" s="44">
        <v>7.5578703703703745E-3</v>
      </c>
      <c r="N50" s="56">
        <f t="shared" si="9"/>
        <v>4.8611111111111077E-4</v>
      </c>
      <c r="O50" s="44">
        <v>2.3553240740740743E-2</v>
      </c>
      <c r="P50" s="49">
        <f>O50-M50</f>
        <v>1.5995370370370368E-2</v>
      </c>
      <c r="Q50" s="41">
        <v>2.5115740740740741E-3</v>
      </c>
      <c r="R50" s="95"/>
      <c r="S50" s="75">
        <f>L50-P50</f>
        <v>1.1574074074074264E-4</v>
      </c>
      <c r="T50" s="48">
        <v>29</v>
      </c>
      <c r="U50" s="59">
        <v>26</v>
      </c>
      <c r="V50" s="92">
        <f t="shared" si="13"/>
        <v>86</v>
      </c>
      <c r="W50" s="97">
        <v>1.5995370370370368E-2</v>
      </c>
      <c r="X50" s="41">
        <f t="shared" si="10"/>
        <v>-7.6388888888888513E-4</v>
      </c>
      <c r="Y50" s="41">
        <v>7.6736111111111172E-3</v>
      </c>
      <c r="Z50" s="43">
        <f t="shared" si="3"/>
        <v>0</v>
      </c>
    </row>
    <row r="51" spans="1:26" x14ac:dyDescent="0.25">
      <c r="A51" s="1"/>
      <c r="B51" s="1">
        <v>508</v>
      </c>
      <c r="C51" s="23" t="s">
        <v>37</v>
      </c>
      <c r="D51" s="5">
        <v>1.5891203703703703E-2</v>
      </c>
      <c r="E51" s="22">
        <v>7.9861111111111105E-3</v>
      </c>
      <c r="F51" s="28">
        <v>8.1018518518521931E-5</v>
      </c>
      <c r="G51" s="35" t="s">
        <v>125</v>
      </c>
      <c r="I51" s="83" t="s">
        <v>125</v>
      </c>
      <c r="J51" s="80"/>
      <c r="K51" s="87">
        <v>60</v>
      </c>
      <c r="L51" s="82">
        <f>D51</f>
        <v>1.5891203703703703E-2</v>
      </c>
      <c r="M51" s="44">
        <v>7.7777777777777828E-3</v>
      </c>
      <c r="N51" s="56">
        <f t="shared" si="9"/>
        <v>2.1990740740740825E-4</v>
      </c>
      <c r="U51" s="61">
        <v>59</v>
      </c>
      <c r="V51" s="92">
        <f t="shared" si="13"/>
        <v>119</v>
      </c>
      <c r="W51" s="97">
        <f>L51</f>
        <v>1.5891203703703703E-2</v>
      </c>
      <c r="X51" s="41">
        <f t="shared" si="10"/>
        <v>-6.5972222222221953E-4</v>
      </c>
      <c r="Y51" s="41">
        <v>7.7777777777777828E-3</v>
      </c>
      <c r="Z51" s="43">
        <f t="shared" si="3"/>
        <v>1.041666666666656E-4</v>
      </c>
    </row>
    <row r="52" spans="1:26" x14ac:dyDescent="0.25">
      <c r="A52" s="1"/>
      <c r="B52" s="1">
        <v>563</v>
      </c>
      <c r="C52" s="23" t="s">
        <v>99</v>
      </c>
      <c r="D52" s="5">
        <v>1.6921296296296299E-2</v>
      </c>
      <c r="E52" s="22">
        <v>6.9560185185185142E-3</v>
      </c>
      <c r="F52" s="28">
        <v>2.3148148148143671E-5</v>
      </c>
      <c r="G52" s="24">
        <v>2.3032407407407404E-2</v>
      </c>
      <c r="H52">
        <v>5</v>
      </c>
      <c r="I52" s="82">
        <f>G52-E52</f>
        <v>1.607638888888889E-2</v>
      </c>
      <c r="J52" s="86">
        <f>+D52-I52</f>
        <v>8.449074074074088E-4</v>
      </c>
      <c r="K52" s="85">
        <v>5</v>
      </c>
      <c r="L52" s="82">
        <f>IF(I52&lt;=D52,I52,D52)</f>
        <v>1.607638888888889E-2</v>
      </c>
      <c r="M52" s="44">
        <v>7.5925925925925952E-3</v>
      </c>
      <c r="N52" s="56">
        <f t="shared" si="9"/>
        <v>-1.8518518518518753E-4</v>
      </c>
      <c r="O52" s="44">
        <v>2.3460648148148151E-2</v>
      </c>
      <c r="P52" s="49">
        <f>O52-M52</f>
        <v>1.5868055555555555E-2</v>
      </c>
      <c r="Q52" s="41">
        <v>2.6041666666666665E-3</v>
      </c>
      <c r="R52" s="95">
        <f>I52-P52</f>
        <v>2.0833333333333467E-4</v>
      </c>
      <c r="S52" s="75">
        <f>L52-P52</f>
        <v>2.0833333333333467E-4</v>
      </c>
      <c r="T52" s="48">
        <v>18</v>
      </c>
      <c r="U52" s="59">
        <v>15</v>
      </c>
      <c r="V52" s="92">
        <f t="shared" si="13"/>
        <v>20</v>
      </c>
      <c r="W52" s="97">
        <v>1.5868055555555555E-2</v>
      </c>
      <c r="X52" s="41">
        <f t="shared" si="10"/>
        <v>-6.3657407407407239E-4</v>
      </c>
      <c r="Y52" s="41">
        <v>7.8009259259259299E-3</v>
      </c>
      <c r="Z52" s="43">
        <f t="shared" si="3"/>
        <v>2.3148148148147141E-5</v>
      </c>
    </row>
    <row r="53" spans="1:26" x14ac:dyDescent="0.25">
      <c r="A53" s="1"/>
      <c r="B53" s="1">
        <v>504</v>
      </c>
      <c r="C53" s="23" t="s">
        <v>36</v>
      </c>
      <c r="D53" s="5">
        <v>1.5763888888888886E-2</v>
      </c>
      <c r="E53" s="22">
        <v>8.1134259259259267E-3</v>
      </c>
      <c r="F53" s="28">
        <v>1.2731481481481621E-4</v>
      </c>
      <c r="G53" s="35" t="s">
        <v>125</v>
      </c>
      <c r="I53" s="83" t="s">
        <v>125</v>
      </c>
      <c r="J53" s="80"/>
      <c r="K53" s="87">
        <v>60</v>
      </c>
      <c r="L53" s="82">
        <f>D53</f>
        <v>1.5763888888888886E-2</v>
      </c>
      <c r="M53" s="44">
        <v>7.905092592592599E-3</v>
      </c>
      <c r="N53" s="56">
        <f t="shared" si="9"/>
        <v>3.1250000000000375E-4</v>
      </c>
      <c r="U53" s="61">
        <v>59</v>
      </c>
      <c r="V53" s="92">
        <f t="shared" si="13"/>
        <v>119</v>
      </c>
      <c r="W53" s="97">
        <f>L53</f>
        <v>1.5763888888888886E-2</v>
      </c>
      <c r="X53" s="41">
        <f t="shared" si="10"/>
        <v>-5.3240740740740332E-4</v>
      </c>
      <c r="Y53" s="41">
        <v>7.905092592592599E-3</v>
      </c>
      <c r="Z53" s="43">
        <f t="shared" si="3"/>
        <v>1.0416666666666907E-4</v>
      </c>
    </row>
    <row r="54" spans="1:26" x14ac:dyDescent="0.25">
      <c r="A54" s="1"/>
      <c r="B54" s="1">
        <v>593</v>
      </c>
      <c r="C54" s="23" t="s">
        <v>137</v>
      </c>
      <c r="D54" s="5"/>
      <c r="E54" s="22"/>
      <c r="F54" s="28"/>
      <c r="G54" s="35"/>
      <c r="I54" s="83" t="s">
        <v>125</v>
      </c>
      <c r="J54" s="80"/>
      <c r="K54" s="87">
        <v>60</v>
      </c>
      <c r="L54" s="82">
        <v>1.5729166666666666E-2</v>
      </c>
      <c r="M54" s="44">
        <v>7.9398148148148197E-3</v>
      </c>
      <c r="N54" s="56">
        <f t="shared" si="9"/>
        <v>3.4722222222220711E-5</v>
      </c>
      <c r="O54" s="44">
        <v>2.465277777777778E-2</v>
      </c>
      <c r="P54" s="49">
        <f>O54-M54</f>
        <v>1.6712962962962961E-2</v>
      </c>
      <c r="Q54" s="41">
        <v>1.4120370370370369E-3</v>
      </c>
      <c r="R54" s="95"/>
      <c r="S54" s="76">
        <f>L54-P54</f>
        <v>-9.8379629629629511E-4</v>
      </c>
      <c r="T54" s="48">
        <v>56</v>
      </c>
      <c r="U54" s="59">
        <v>52</v>
      </c>
      <c r="V54" s="92">
        <f t="shared" si="13"/>
        <v>112</v>
      </c>
      <c r="W54" s="97">
        <v>1.5729166666666666E-2</v>
      </c>
      <c r="X54" s="41">
        <f t="shared" si="10"/>
        <v>-4.9768518518518261E-4</v>
      </c>
      <c r="Y54" s="41">
        <v>7.9398148148148197E-3</v>
      </c>
      <c r="Z54" s="43">
        <f t="shared" si="3"/>
        <v>3.4722222222220711E-5</v>
      </c>
    </row>
    <row r="55" spans="1:26" x14ac:dyDescent="0.25">
      <c r="A55" s="1"/>
      <c r="B55" s="1">
        <v>541</v>
      </c>
      <c r="C55" s="23" t="s">
        <v>40</v>
      </c>
      <c r="D55" s="5">
        <v>1.6006944444444445E-2</v>
      </c>
      <c r="E55" s="22">
        <v>7.8703703703703679E-3</v>
      </c>
      <c r="F55" s="28">
        <v>5.7870370370367852E-5</v>
      </c>
      <c r="G55" s="24">
        <v>2.390046296296296E-2</v>
      </c>
      <c r="H55">
        <v>43</v>
      </c>
      <c r="I55" s="82">
        <f>G55-E55</f>
        <v>1.6030092592592592E-2</v>
      </c>
      <c r="J55" s="84">
        <f>-(I55-D55)</f>
        <v>-2.3148148148147141E-5</v>
      </c>
      <c r="K55" s="85">
        <v>40</v>
      </c>
      <c r="L55" s="82">
        <f>IF(I55&lt;=D55,I55,D55)</f>
        <v>1.6006944444444445E-2</v>
      </c>
      <c r="M55" s="44">
        <v>7.6620370370370401E-3</v>
      </c>
      <c r="N55" s="56">
        <f t="shared" si="9"/>
        <v>-2.7777777777777957E-4</v>
      </c>
      <c r="O55" s="44">
        <v>2.3368055555555559E-2</v>
      </c>
      <c r="P55" s="49">
        <f>O55-M55</f>
        <v>1.5706018518518518E-2</v>
      </c>
      <c r="Q55" s="41">
        <v>2.6967592592592594E-3</v>
      </c>
      <c r="R55" s="95">
        <f>I55-P55</f>
        <v>3.2407407407407385E-4</v>
      </c>
      <c r="S55" s="75">
        <f>L55-P55</f>
        <v>3.0092592592592671E-4</v>
      </c>
      <c r="T55" s="48">
        <v>14</v>
      </c>
      <c r="U55" s="59">
        <v>11</v>
      </c>
      <c r="V55" s="92">
        <f t="shared" si="13"/>
        <v>51</v>
      </c>
      <c r="W55" s="97">
        <v>1.5706018518518518E-2</v>
      </c>
      <c r="X55" s="41">
        <f t="shared" si="10"/>
        <v>-4.7453703703703547E-4</v>
      </c>
      <c r="Y55" s="41">
        <v>7.9629629629629668E-3</v>
      </c>
      <c r="Z55" s="43">
        <f t="shared" si="3"/>
        <v>2.3148148148147141E-5</v>
      </c>
    </row>
    <row r="56" spans="1:26" x14ac:dyDescent="0.25">
      <c r="A56" s="5"/>
      <c r="B56" s="1">
        <v>512</v>
      </c>
      <c r="C56" s="23" t="s">
        <v>35</v>
      </c>
      <c r="D56" s="5">
        <v>1.5706018518518518E-2</v>
      </c>
      <c r="E56" s="22">
        <v>8.1712962962962946E-3</v>
      </c>
      <c r="F56" s="28">
        <v>4.6296296296294281E-5</v>
      </c>
      <c r="G56" s="35" t="s">
        <v>125</v>
      </c>
      <c r="I56" s="83" t="s">
        <v>125</v>
      </c>
      <c r="J56" s="80"/>
      <c r="K56" s="87">
        <v>60</v>
      </c>
      <c r="L56" s="82">
        <f>D56</f>
        <v>1.5706018518518518E-2</v>
      </c>
      <c r="M56" s="44">
        <v>7.9629629629629668E-3</v>
      </c>
      <c r="N56" s="56">
        <f t="shared" si="9"/>
        <v>3.0092592592592671E-4</v>
      </c>
      <c r="U56" s="61">
        <v>59</v>
      </c>
      <c r="V56" s="92">
        <f t="shared" si="13"/>
        <v>119</v>
      </c>
      <c r="W56" s="97">
        <f>L56</f>
        <v>1.5706018518518518E-2</v>
      </c>
      <c r="X56" s="41">
        <f t="shared" si="10"/>
        <v>-4.7453703703703547E-4</v>
      </c>
      <c r="Y56" s="41">
        <v>7.9629629629629668E-3</v>
      </c>
      <c r="Z56" s="43">
        <f t="shared" si="3"/>
        <v>0</v>
      </c>
    </row>
    <row r="57" spans="1:26" x14ac:dyDescent="0.25">
      <c r="A57" s="1"/>
      <c r="B57" s="1">
        <v>535</v>
      </c>
      <c r="C57" s="23" t="s">
        <v>34</v>
      </c>
      <c r="D57" s="5">
        <v>1.5682870370370371E-2</v>
      </c>
      <c r="E57" s="22">
        <v>8.1944444444444417E-3</v>
      </c>
      <c r="F57" s="28">
        <v>2.3148148148147141E-5</v>
      </c>
      <c r="G57" s="35" t="s">
        <v>125</v>
      </c>
      <c r="I57" s="83" t="s">
        <v>125</v>
      </c>
      <c r="J57" s="80"/>
      <c r="K57" s="87">
        <v>60</v>
      </c>
      <c r="L57" s="82">
        <f>D57</f>
        <v>1.5682870370370371E-2</v>
      </c>
      <c r="M57" s="44">
        <v>7.986111111111114E-3</v>
      </c>
      <c r="N57" s="56">
        <f t="shared" si="9"/>
        <v>2.3148148148147141E-5</v>
      </c>
      <c r="U57" s="61">
        <v>59</v>
      </c>
      <c r="V57" s="92">
        <f t="shared" si="13"/>
        <v>119</v>
      </c>
      <c r="W57" s="97">
        <f>L57</f>
        <v>1.5682870370370371E-2</v>
      </c>
      <c r="X57" s="41">
        <f t="shared" si="10"/>
        <v>-4.5138888888888833E-4</v>
      </c>
      <c r="Y57" s="41">
        <v>7.986111111111114E-3</v>
      </c>
      <c r="Z57" s="43">
        <f t="shared" si="3"/>
        <v>2.3148148148147141E-5</v>
      </c>
    </row>
    <row r="58" spans="1:26" x14ac:dyDescent="0.25">
      <c r="A58" s="1"/>
      <c r="B58" s="1">
        <v>537</v>
      </c>
      <c r="C58" s="23" t="s">
        <v>84</v>
      </c>
      <c r="D58" s="5">
        <v>1.5671296296296298E-2</v>
      </c>
      <c r="E58" s="22">
        <v>8.2060185185185153E-3</v>
      </c>
      <c r="F58" s="28">
        <v>1.157407407407357E-5</v>
      </c>
      <c r="G58" s="24">
        <v>2.4398148148148145E-2</v>
      </c>
      <c r="H58">
        <v>53</v>
      </c>
      <c r="I58" s="82">
        <f>G58-E58</f>
        <v>1.6192129629629629E-2</v>
      </c>
      <c r="J58" s="84">
        <f>-(I58-D58)</f>
        <v>-5.2083333333333148E-4</v>
      </c>
      <c r="K58" s="85">
        <v>50</v>
      </c>
      <c r="L58" s="82">
        <f>IF(I58&lt;=D58,I58,D58)</f>
        <v>1.5671296296296298E-2</v>
      </c>
      <c r="M58" s="44">
        <v>8.113425925925925E-3</v>
      </c>
      <c r="N58" s="56">
        <f t="shared" si="9"/>
        <v>1.2731481481481101E-4</v>
      </c>
      <c r="O58" s="44">
        <v>2.4525462962962968E-2</v>
      </c>
      <c r="P58" s="49">
        <f t="shared" ref="P58:P63" si="14">O58-M58</f>
        <v>1.6412037037037044E-2</v>
      </c>
      <c r="Q58" s="41">
        <v>1.5393518518518519E-3</v>
      </c>
      <c r="R58" s="95">
        <f>I58-P58</f>
        <v>-2.1990740740741518E-4</v>
      </c>
      <c r="S58" s="76">
        <f t="shared" ref="S58:S63" si="15">L58-P58</f>
        <v>-7.4074074074074667E-4</v>
      </c>
      <c r="T58" s="48">
        <v>54</v>
      </c>
      <c r="U58" s="59">
        <v>50</v>
      </c>
      <c r="V58" s="92">
        <f t="shared" si="13"/>
        <v>100</v>
      </c>
      <c r="W58" s="97">
        <v>1.5671296296296298E-2</v>
      </c>
      <c r="X58" s="41">
        <f t="shared" si="10"/>
        <v>-4.3981481481481476E-4</v>
      </c>
      <c r="Y58" s="41">
        <v>7.9976851851851875E-3</v>
      </c>
      <c r="Z58" s="43">
        <f t="shared" si="3"/>
        <v>1.157407407407357E-5</v>
      </c>
    </row>
    <row r="59" spans="1:26" x14ac:dyDescent="0.25">
      <c r="A59" s="1"/>
      <c r="B59" s="1">
        <v>513</v>
      </c>
      <c r="C59" s="23" t="s">
        <v>50</v>
      </c>
      <c r="D59" s="5">
        <v>1.6712962962962961E-2</v>
      </c>
      <c r="E59" s="22">
        <v>7.1643518518518523E-3</v>
      </c>
      <c r="F59" s="28">
        <v>3.4722222222224181E-5</v>
      </c>
      <c r="G59" s="24">
        <v>2.3090277777777779E-2</v>
      </c>
      <c r="H59">
        <v>9</v>
      </c>
      <c r="I59" s="82">
        <f>G59-E59</f>
        <v>1.5925925925925927E-2</v>
      </c>
      <c r="J59" s="86">
        <f>+D59-I59</f>
        <v>7.8703703703703401E-4</v>
      </c>
      <c r="K59" s="85">
        <v>9</v>
      </c>
      <c r="L59" s="82">
        <f>IF(I59&lt;=D59,I59,D59)</f>
        <v>1.5925925925925927E-2</v>
      </c>
      <c r="M59" s="44">
        <v>7.7430555555555586E-3</v>
      </c>
      <c r="N59" s="56">
        <f t="shared" si="9"/>
        <v>-3.7037037037036639E-4</v>
      </c>
      <c r="O59" s="44">
        <v>2.3356481481481485E-2</v>
      </c>
      <c r="P59" s="49">
        <f t="shared" si="14"/>
        <v>1.5613425925925926E-2</v>
      </c>
      <c r="Q59" s="41">
        <v>2.7083333333333334E-3</v>
      </c>
      <c r="R59" s="95">
        <f>I59-P59</f>
        <v>3.1250000000000028E-4</v>
      </c>
      <c r="S59" s="75">
        <f t="shared" si="15"/>
        <v>3.1250000000000028E-4</v>
      </c>
      <c r="T59" s="48">
        <v>11</v>
      </c>
      <c r="U59" s="59">
        <v>8</v>
      </c>
      <c r="V59" s="92">
        <f t="shared" si="13"/>
        <v>17</v>
      </c>
      <c r="W59" s="97">
        <v>1.5613425925925926E-2</v>
      </c>
      <c r="X59" s="41">
        <f t="shared" si="10"/>
        <v>-3.8194444444444343E-4</v>
      </c>
      <c r="Y59" s="41">
        <v>8.0555555555555589E-3</v>
      </c>
      <c r="Z59" s="43">
        <f t="shared" si="3"/>
        <v>5.7870370370371321E-5</v>
      </c>
    </row>
    <row r="60" spans="1:26" x14ac:dyDescent="0.25">
      <c r="A60" s="1"/>
      <c r="B60" s="1">
        <v>577</v>
      </c>
      <c r="C60" s="23" t="s">
        <v>94</v>
      </c>
      <c r="D60" s="5">
        <v>1.5752314814814813E-2</v>
      </c>
      <c r="E60" s="22">
        <v>8.1250000000000003E-3</v>
      </c>
      <c r="F60" s="28">
        <v>1.157407407407357E-5</v>
      </c>
      <c r="G60" s="35" t="s">
        <v>126</v>
      </c>
      <c r="I60" s="83" t="s">
        <v>126</v>
      </c>
      <c r="J60" s="80"/>
      <c r="K60" s="87">
        <v>60</v>
      </c>
      <c r="L60" s="82">
        <f>D60</f>
        <v>1.5752314814814813E-2</v>
      </c>
      <c r="M60" s="44">
        <v>7.9166666666666725E-3</v>
      </c>
      <c r="N60" s="56">
        <f t="shared" si="9"/>
        <v>1.7361111111111396E-4</v>
      </c>
      <c r="O60" s="44">
        <v>2.3518518518518522E-2</v>
      </c>
      <c r="P60" s="49">
        <f t="shared" si="14"/>
        <v>1.5601851851851849E-2</v>
      </c>
      <c r="Q60" s="41">
        <v>2.5462962962962961E-3</v>
      </c>
      <c r="R60" s="95"/>
      <c r="S60" s="75">
        <f t="shared" si="15"/>
        <v>1.5046296296296335E-4</v>
      </c>
      <c r="T60" s="48">
        <v>23</v>
      </c>
      <c r="U60" s="59">
        <v>20</v>
      </c>
      <c r="V60" s="92">
        <f t="shared" si="13"/>
        <v>80</v>
      </c>
      <c r="W60" s="97">
        <v>1.5601851851851849E-2</v>
      </c>
      <c r="X60" s="41">
        <f t="shared" si="10"/>
        <v>-3.7037037037036639E-4</v>
      </c>
      <c r="Y60" s="41">
        <v>8.0671296296296359E-3</v>
      </c>
      <c r="Z60" s="43">
        <f t="shared" si="3"/>
        <v>1.157407407407704E-5</v>
      </c>
    </row>
    <row r="61" spans="1:26" x14ac:dyDescent="0.25">
      <c r="A61" s="1"/>
      <c r="B61" s="1">
        <v>523</v>
      </c>
      <c r="C61" s="23" t="s">
        <v>57</v>
      </c>
      <c r="D61" s="5">
        <v>1.7199074074074071E-2</v>
      </c>
      <c r="E61" s="22">
        <v>6.6782407407407415E-3</v>
      </c>
      <c r="F61" s="28">
        <v>2.314814814815061E-5</v>
      </c>
      <c r="G61" s="24">
        <v>2.2928240740740739E-2</v>
      </c>
      <c r="H61">
        <v>2</v>
      </c>
      <c r="I61" s="82">
        <f>G61-E61</f>
        <v>1.6249999999999997E-2</v>
      </c>
      <c r="J61" s="86">
        <f>+D61-I61</f>
        <v>9.490740740740744E-4</v>
      </c>
      <c r="K61" s="85">
        <v>2</v>
      </c>
      <c r="L61" s="82">
        <f>IF(I61&lt;=D61,I61,D61)</f>
        <v>1.6249999999999997E-2</v>
      </c>
      <c r="M61" s="44">
        <v>7.4189814814814882E-3</v>
      </c>
      <c r="N61" s="56">
        <f t="shared" si="9"/>
        <v>-4.9768518518518434E-4</v>
      </c>
      <c r="O61" s="44">
        <v>2.2928240740740746E-2</v>
      </c>
      <c r="P61" s="49">
        <f t="shared" si="14"/>
        <v>1.5509259259259257E-2</v>
      </c>
      <c r="Q61" s="41">
        <v>3.1365740740740742E-3</v>
      </c>
      <c r="R61" s="95">
        <f>I61-P61</f>
        <v>7.4074074074073973E-4</v>
      </c>
      <c r="S61" s="75">
        <f t="shared" si="15"/>
        <v>7.4074074074073973E-4</v>
      </c>
      <c r="T61" s="48">
        <v>3</v>
      </c>
      <c r="U61" s="59">
        <v>1</v>
      </c>
      <c r="V61" s="92">
        <f t="shared" si="13"/>
        <v>3</v>
      </c>
      <c r="W61" s="97">
        <v>1.5509259259259257E-2</v>
      </c>
      <c r="X61" s="41">
        <f t="shared" si="10"/>
        <v>-2.7777777777777436E-4</v>
      </c>
      <c r="Y61" s="41">
        <v>8.1597222222222279E-3</v>
      </c>
      <c r="Z61" s="43">
        <f t="shared" si="3"/>
        <v>9.2592592592592032E-5</v>
      </c>
    </row>
    <row r="62" spans="1:26" x14ac:dyDescent="0.25">
      <c r="A62" s="1"/>
      <c r="B62" s="1">
        <v>531</v>
      </c>
      <c r="C62" s="23" t="s">
        <v>31</v>
      </c>
      <c r="D62" s="5">
        <v>1.5509259259259257E-2</v>
      </c>
      <c r="E62" s="22">
        <v>8.3680555555555557E-3</v>
      </c>
      <c r="F62" s="28">
        <v>1.6203703703704039E-4</v>
      </c>
      <c r="G62" s="35" t="s">
        <v>125</v>
      </c>
      <c r="I62" s="83" t="s">
        <v>125</v>
      </c>
      <c r="J62" s="80"/>
      <c r="K62" s="87">
        <v>60</v>
      </c>
      <c r="L62" s="82">
        <f>D62</f>
        <v>1.5509259259259257E-2</v>
      </c>
      <c r="M62" s="44">
        <v>8.1597222222222279E-3</v>
      </c>
      <c r="N62" s="56">
        <f t="shared" si="9"/>
        <v>7.4074074074073973E-4</v>
      </c>
      <c r="O62" s="44">
        <v>2.387731481481482E-2</v>
      </c>
      <c r="P62" s="49">
        <f t="shared" si="14"/>
        <v>1.5717592592592592E-2</v>
      </c>
      <c r="Q62" s="41">
        <v>2.1874999999999998E-3</v>
      </c>
      <c r="R62" s="95"/>
      <c r="S62" s="76">
        <f t="shared" si="15"/>
        <v>-2.0833333333333467E-4</v>
      </c>
      <c r="T62" s="48">
        <v>45</v>
      </c>
      <c r="U62" s="59">
        <v>42</v>
      </c>
      <c r="V62" s="92">
        <f t="shared" si="13"/>
        <v>102</v>
      </c>
      <c r="W62" s="97">
        <v>1.5509259259259257E-2</v>
      </c>
      <c r="X62" s="41">
        <f t="shared" si="10"/>
        <v>-2.7777777777777436E-4</v>
      </c>
      <c r="Y62" s="41">
        <v>8.1597222222222279E-3</v>
      </c>
      <c r="Z62" s="43">
        <f t="shared" si="3"/>
        <v>0</v>
      </c>
    </row>
    <row r="63" spans="1:26" x14ac:dyDescent="0.25">
      <c r="A63" s="1"/>
      <c r="B63" s="1">
        <v>534</v>
      </c>
      <c r="C63" s="23" t="s">
        <v>38</v>
      </c>
      <c r="D63" s="5">
        <v>1.5972222222222224E-2</v>
      </c>
      <c r="E63" s="22">
        <v>7.9050925925925886E-3</v>
      </c>
      <c r="F63" s="28">
        <v>3.4722222222220711E-5</v>
      </c>
      <c r="G63" s="24">
        <v>2.3587962962962963E-2</v>
      </c>
      <c r="H63">
        <v>24</v>
      </c>
      <c r="I63" s="82">
        <f>G63-E63</f>
        <v>1.5682870370370375E-2</v>
      </c>
      <c r="J63" s="86">
        <f>+D63-I63</f>
        <v>2.8935185185184967E-4</v>
      </c>
      <c r="K63" s="85">
        <v>21</v>
      </c>
      <c r="L63" s="82">
        <f>IF(I63&lt;=D63,I63,D63)</f>
        <v>1.5682870370370375E-2</v>
      </c>
      <c r="M63" s="44">
        <v>8.1018518518518514E-3</v>
      </c>
      <c r="N63" s="56">
        <f t="shared" si="9"/>
        <v>-5.7870370370376525E-5</v>
      </c>
      <c r="O63" s="44">
        <v>2.3553240740740743E-2</v>
      </c>
      <c r="P63" s="49">
        <f t="shared" si="14"/>
        <v>1.5451388888888891E-2</v>
      </c>
      <c r="Q63" s="41">
        <v>2.5115740740740741E-3</v>
      </c>
      <c r="R63" s="95">
        <f>I63-P63</f>
        <v>2.3148148148148355E-4</v>
      </c>
      <c r="S63" s="75">
        <f t="shared" si="15"/>
        <v>2.3148148148148355E-4</v>
      </c>
      <c r="T63" s="48">
        <v>30</v>
      </c>
      <c r="U63" s="59">
        <v>27</v>
      </c>
      <c r="V63" s="92">
        <f t="shared" si="13"/>
        <v>48</v>
      </c>
      <c r="W63" s="97">
        <v>1.5451388888888891E-2</v>
      </c>
      <c r="X63" s="41">
        <f t="shared" si="10"/>
        <v>-2.1990740740740825E-4</v>
      </c>
      <c r="Y63" s="41">
        <v>8.217592592592594E-3</v>
      </c>
      <c r="Z63" s="43">
        <f t="shared" si="3"/>
        <v>5.7870370370366117E-5</v>
      </c>
    </row>
    <row r="64" spans="1:26" x14ac:dyDescent="0.25">
      <c r="A64" s="1"/>
      <c r="B64" s="1">
        <v>564</v>
      </c>
      <c r="C64" s="23" t="s">
        <v>100</v>
      </c>
      <c r="D64" s="5">
        <v>1.5231481481481483E-2</v>
      </c>
      <c r="E64" s="22">
        <v>8.64583333333333E-3</v>
      </c>
      <c r="F64" s="28">
        <v>9.2592592592590298E-5</v>
      </c>
      <c r="G64" s="35" t="s">
        <v>127</v>
      </c>
      <c r="I64" s="83" t="s">
        <v>125</v>
      </c>
      <c r="J64" s="80"/>
      <c r="K64" s="87">
        <v>60</v>
      </c>
      <c r="L64" s="82">
        <f>D64</f>
        <v>1.5231481481481483E-2</v>
      </c>
      <c r="M64" s="44">
        <v>8.4375000000000023E-3</v>
      </c>
      <c r="N64" s="56">
        <f t="shared" si="9"/>
        <v>3.3564814814815089E-4</v>
      </c>
      <c r="U64" s="61">
        <v>59</v>
      </c>
      <c r="V64" s="92">
        <f t="shared" si="13"/>
        <v>119</v>
      </c>
      <c r="W64" s="97">
        <f>L64</f>
        <v>1.5231481481481483E-2</v>
      </c>
      <c r="X64" s="41">
        <f t="shared" si="10"/>
        <v>0</v>
      </c>
      <c r="Y64" s="41">
        <v>8.4375000000000023E-3</v>
      </c>
      <c r="Z64" s="43">
        <f t="shared" si="3"/>
        <v>2.1990740740740825E-4</v>
      </c>
    </row>
    <row r="65" spans="1:26" x14ac:dyDescent="0.25">
      <c r="A65" s="1"/>
      <c r="B65" s="1">
        <v>575</v>
      </c>
      <c r="C65" s="23" t="s">
        <v>104</v>
      </c>
      <c r="D65" s="5">
        <v>1.5324074074074073E-2</v>
      </c>
      <c r="E65" s="22">
        <v>8.5532407407407397E-3</v>
      </c>
      <c r="F65" s="28">
        <v>4.6296296296296016E-5</v>
      </c>
      <c r="G65" s="24">
        <v>2.4108796296296298E-2</v>
      </c>
      <c r="H65">
        <v>51</v>
      </c>
      <c r="I65" s="82">
        <f>G65-E65</f>
        <v>1.5555555555555559E-2</v>
      </c>
      <c r="J65" s="84">
        <f>-(I65-D65)</f>
        <v>-2.3148148148148529E-4</v>
      </c>
      <c r="K65" s="85">
        <v>48</v>
      </c>
      <c r="L65" s="82">
        <f>IF(I65&lt;=D65,I65,D65)</f>
        <v>1.5324074074074073E-2</v>
      </c>
      <c r="M65" s="44">
        <v>8.344907407407412E-3</v>
      </c>
      <c r="N65" s="56">
        <f t="shared" si="9"/>
        <v>-9.2592592592590298E-5</v>
      </c>
      <c r="O65" s="44">
        <v>2.3576388888888893E-2</v>
      </c>
      <c r="P65" s="49">
        <f>O65-M65</f>
        <v>1.5231481481481481E-2</v>
      </c>
      <c r="Q65" s="41">
        <v>2.488425925925926E-3</v>
      </c>
      <c r="R65" s="95">
        <f>I65-P65</f>
        <v>3.2407407407407732E-4</v>
      </c>
      <c r="S65" s="75">
        <f>L65-P65</f>
        <v>9.2592592592592032E-5</v>
      </c>
      <c r="T65" s="48">
        <v>33</v>
      </c>
      <c r="U65" s="59">
        <v>30</v>
      </c>
      <c r="V65" s="92">
        <f t="shared" si="13"/>
        <v>78</v>
      </c>
      <c r="W65" s="97">
        <v>1.5231481481481481E-2</v>
      </c>
      <c r="X65" s="41">
        <f t="shared" si="10"/>
        <v>0</v>
      </c>
      <c r="Y65" s="41">
        <v>8.437500000000004E-3</v>
      </c>
      <c r="Z65" s="43">
        <f t="shared" si="3"/>
        <v>0</v>
      </c>
    </row>
    <row r="66" spans="1:26" x14ac:dyDescent="0.25">
      <c r="A66" s="1"/>
      <c r="B66" s="1">
        <v>503</v>
      </c>
      <c r="C66" s="23" t="s">
        <v>28</v>
      </c>
      <c r="D66" s="5">
        <v>1.5196759259259259E-2</v>
      </c>
      <c r="E66" s="22">
        <v>8.6805555555555542E-3</v>
      </c>
      <c r="F66" s="28">
        <v>3.4722222222224181E-5</v>
      </c>
      <c r="G66" s="35" t="s">
        <v>125</v>
      </c>
      <c r="I66" s="83" t="s">
        <v>125</v>
      </c>
      <c r="J66" s="80"/>
      <c r="K66" s="87">
        <v>60</v>
      </c>
      <c r="L66" s="82">
        <f>D66</f>
        <v>1.5196759259259259E-2</v>
      </c>
      <c r="M66" s="44">
        <v>8.4722222222222265E-3</v>
      </c>
      <c r="N66" s="56">
        <f t="shared" si="9"/>
        <v>1.2731481481481448E-4</v>
      </c>
      <c r="U66" s="61">
        <v>59</v>
      </c>
      <c r="V66" s="92">
        <f t="shared" si="13"/>
        <v>119</v>
      </c>
      <c r="W66" s="97">
        <f>L66</f>
        <v>1.5196759259259259E-2</v>
      </c>
      <c r="X66" s="41">
        <f t="shared" si="10"/>
        <v>3.4722222222224181E-5</v>
      </c>
      <c r="Y66" s="41">
        <v>8.4722222222222265E-3</v>
      </c>
      <c r="Z66" s="43">
        <f t="shared" si="3"/>
        <v>3.4722222222222446E-5</v>
      </c>
    </row>
    <row r="67" spans="1:26" x14ac:dyDescent="0.25">
      <c r="A67" s="1"/>
      <c r="B67" s="1">
        <v>576</v>
      </c>
      <c r="C67" s="23" t="s">
        <v>112</v>
      </c>
      <c r="D67" s="5">
        <v>1.5150462962962963E-2</v>
      </c>
      <c r="E67" s="22">
        <v>8.7268518518518502E-3</v>
      </c>
      <c r="F67" s="28">
        <v>1.157407407407357E-5</v>
      </c>
      <c r="G67" s="35" t="s">
        <v>125</v>
      </c>
      <c r="I67" s="83" t="s">
        <v>125</v>
      </c>
      <c r="J67" s="80"/>
      <c r="K67" s="87">
        <v>60</v>
      </c>
      <c r="L67" s="82">
        <f>D67</f>
        <v>1.5150462962962963E-2</v>
      </c>
      <c r="M67" s="44">
        <v>8.5185185185185225E-3</v>
      </c>
      <c r="N67" s="56">
        <f t="shared" ref="N67:N94" si="16">M67-M66</f>
        <v>4.6296296296296016E-5</v>
      </c>
      <c r="U67" s="61">
        <v>59</v>
      </c>
      <c r="V67" s="92">
        <f t="shared" si="13"/>
        <v>119</v>
      </c>
      <c r="W67" s="97">
        <f>L67</f>
        <v>1.5150462962962963E-2</v>
      </c>
      <c r="X67" s="41">
        <f t="shared" ref="X67:X94" si="17">W$64-W67</f>
        <v>8.1018518518520197E-5</v>
      </c>
      <c r="Y67" s="41">
        <v>8.5185185185185225E-3</v>
      </c>
      <c r="Z67" s="43">
        <f t="shared" ref="Z67:Z94" si="18">Y67-Y66</f>
        <v>4.6296296296296016E-5</v>
      </c>
    </row>
    <row r="68" spans="1:26" ht="14.25" customHeight="1" x14ac:dyDescent="0.25">
      <c r="A68" s="1"/>
      <c r="B68" s="1">
        <v>540</v>
      </c>
      <c r="C68" s="23" t="s">
        <v>26</v>
      </c>
      <c r="D68" s="5">
        <v>1.4976851851851852E-2</v>
      </c>
      <c r="E68" s="22">
        <v>8.9004629629629607E-3</v>
      </c>
      <c r="F68" s="28">
        <v>8.1018518518516727E-5</v>
      </c>
      <c r="G68" s="35" t="s">
        <v>125</v>
      </c>
      <c r="I68" s="83" t="s">
        <v>125</v>
      </c>
      <c r="J68" s="80"/>
      <c r="K68" s="87">
        <v>60</v>
      </c>
      <c r="L68" s="82">
        <f>D68</f>
        <v>1.4976851851851852E-2</v>
      </c>
      <c r="M68" s="44">
        <v>8.692129629629633E-3</v>
      </c>
      <c r="N68" s="56">
        <f t="shared" si="16"/>
        <v>1.7361111111111049E-4</v>
      </c>
      <c r="O68" s="44">
        <v>2.4016203703703706E-2</v>
      </c>
      <c r="P68" s="49">
        <f>O68-M68</f>
        <v>1.5324074074074073E-2</v>
      </c>
      <c r="Q68" s="41">
        <v>2.0486111111111113E-3</v>
      </c>
      <c r="R68" s="95"/>
      <c r="S68" s="76">
        <f>L68-P68</f>
        <v>-3.4722222222222099E-4</v>
      </c>
      <c r="T68" s="48">
        <v>49</v>
      </c>
      <c r="U68" s="59">
        <v>46</v>
      </c>
      <c r="V68" s="92">
        <f t="shared" si="13"/>
        <v>106</v>
      </c>
      <c r="W68" s="97">
        <v>1.4976851851851852E-2</v>
      </c>
      <c r="X68" s="41">
        <f t="shared" si="17"/>
        <v>2.5462962962963069E-4</v>
      </c>
      <c r="Y68" s="41">
        <v>8.692129629629633E-3</v>
      </c>
      <c r="Z68" s="43">
        <f t="shared" si="18"/>
        <v>1.7361111111111049E-4</v>
      </c>
    </row>
    <row r="69" spans="1:26" x14ac:dyDescent="0.25">
      <c r="A69" s="1"/>
      <c r="B69" s="1">
        <v>509</v>
      </c>
      <c r="C69" s="23" t="s">
        <v>25</v>
      </c>
      <c r="D69" s="5">
        <v>1.4837962962962963E-2</v>
      </c>
      <c r="E69" s="22">
        <v>9.0393518518518505E-3</v>
      </c>
      <c r="F69" s="28">
        <v>1.3888888888888978E-4</v>
      </c>
      <c r="G69" s="35" t="s">
        <v>125</v>
      </c>
      <c r="I69" s="83" t="s">
        <v>125</v>
      </c>
      <c r="J69" s="80"/>
      <c r="K69" s="87">
        <v>60</v>
      </c>
      <c r="L69" s="82">
        <f>D69</f>
        <v>1.4837962962962963E-2</v>
      </c>
      <c r="M69" s="44">
        <v>8.8310185185185228E-3</v>
      </c>
      <c r="N69" s="56">
        <f t="shared" si="16"/>
        <v>1.3888888888888978E-4</v>
      </c>
      <c r="U69" s="61">
        <v>59</v>
      </c>
      <c r="V69" s="92">
        <f t="shared" si="13"/>
        <v>119</v>
      </c>
      <c r="W69" s="97">
        <f>L69</f>
        <v>1.4837962962962963E-2</v>
      </c>
      <c r="X69" s="41">
        <f t="shared" si="17"/>
        <v>3.9351851851852047E-4</v>
      </c>
      <c r="Y69" s="41">
        <v>8.8310185185185228E-3</v>
      </c>
      <c r="Z69" s="43">
        <f t="shared" si="18"/>
        <v>1.3888888888888978E-4</v>
      </c>
    </row>
    <row r="70" spans="1:26" x14ac:dyDescent="0.25">
      <c r="A70" s="1"/>
      <c r="B70" s="1">
        <v>590</v>
      </c>
      <c r="C70" s="23" t="s">
        <v>118</v>
      </c>
      <c r="D70" s="5">
        <v>1.6064814814814813E-2</v>
      </c>
      <c r="E70" s="22">
        <v>7.8125E-3</v>
      </c>
      <c r="F70" s="28">
        <v>1.157407407407357E-5</v>
      </c>
      <c r="G70" s="24">
        <v>2.3090277777777779E-2</v>
      </c>
      <c r="H70">
        <v>8</v>
      </c>
      <c r="I70" s="82">
        <f>G70-E70</f>
        <v>1.5277777777777779E-2</v>
      </c>
      <c r="J70" s="86">
        <f>+D70-I70</f>
        <v>7.8703703703703401E-4</v>
      </c>
      <c r="K70" s="85">
        <v>8</v>
      </c>
      <c r="L70" s="82">
        <f>IF(I70&lt;=D70,I70,D70)</f>
        <v>1.5277777777777779E-2</v>
      </c>
      <c r="M70" s="44">
        <v>8.3912037037037063E-3</v>
      </c>
      <c r="N70" s="56">
        <f t="shared" si="16"/>
        <v>-4.3981481481481649E-4</v>
      </c>
      <c r="O70" s="44">
        <v>2.3171296296296301E-2</v>
      </c>
      <c r="P70" s="49">
        <f>O70-M70</f>
        <v>1.4780092592592595E-2</v>
      </c>
      <c r="Q70" s="41">
        <v>2.8935185185185188E-3</v>
      </c>
      <c r="R70" s="95">
        <f>I70-P70</f>
        <v>4.9768518518518434E-4</v>
      </c>
      <c r="S70" s="75">
        <f>L70-P70</f>
        <v>4.9768518518518434E-4</v>
      </c>
      <c r="T70" s="48">
        <v>6</v>
      </c>
      <c r="U70" s="59">
        <v>4</v>
      </c>
      <c r="V70" s="92">
        <f t="shared" si="13"/>
        <v>12</v>
      </c>
      <c r="W70" s="97">
        <v>1.4780092592592595E-2</v>
      </c>
      <c r="X70" s="41">
        <f t="shared" si="17"/>
        <v>4.5138888888888833E-4</v>
      </c>
      <c r="Y70" s="41">
        <v>8.8888888888888906E-3</v>
      </c>
      <c r="Z70" s="43">
        <f t="shared" si="18"/>
        <v>5.7870370370367852E-5</v>
      </c>
    </row>
    <row r="71" spans="1:26" x14ac:dyDescent="0.25">
      <c r="A71" s="1"/>
      <c r="B71" s="1">
        <v>545</v>
      </c>
      <c r="C71" s="23" t="s">
        <v>30</v>
      </c>
      <c r="D71" s="5">
        <v>1.5370370370370369E-2</v>
      </c>
      <c r="E71" s="22">
        <v>8.5069444444444437E-3</v>
      </c>
      <c r="F71" s="28">
        <v>1.3888888888888805E-4</v>
      </c>
      <c r="G71" s="24">
        <v>2.3368055555555555E-2</v>
      </c>
      <c r="H71">
        <v>17</v>
      </c>
      <c r="I71" s="82">
        <f>G71-E71</f>
        <v>1.4861111111111111E-2</v>
      </c>
      <c r="J71" s="86">
        <f>+D71-I71</f>
        <v>5.0925925925925791E-4</v>
      </c>
      <c r="K71" s="85">
        <v>15</v>
      </c>
      <c r="L71" s="82">
        <f>IF(I71&lt;=D71,I71,D71)</f>
        <v>1.4861111111111111E-2</v>
      </c>
      <c r="M71" s="44">
        <v>8.8078703703703739E-3</v>
      </c>
      <c r="N71" s="56">
        <f t="shared" si="16"/>
        <v>4.1666666666666761E-4</v>
      </c>
      <c r="O71" s="44">
        <v>2.3506944444444448E-2</v>
      </c>
      <c r="P71" s="49">
        <f>O71-M71</f>
        <v>1.4699074074074074E-2</v>
      </c>
      <c r="Q71" s="41">
        <v>2.5578703703703705E-3</v>
      </c>
      <c r="R71" s="95">
        <f>I71-P71</f>
        <v>1.6203703703703692E-4</v>
      </c>
      <c r="S71" s="75">
        <f>L71-P71</f>
        <v>1.6203703703703692E-4</v>
      </c>
      <c r="T71" s="48">
        <v>20</v>
      </c>
      <c r="U71" s="59">
        <v>17</v>
      </c>
      <c r="V71" s="92">
        <f t="shared" si="13"/>
        <v>32</v>
      </c>
      <c r="W71" s="97">
        <v>1.4699074074074074E-2</v>
      </c>
      <c r="X71" s="41">
        <f t="shared" si="17"/>
        <v>5.3240740740740852E-4</v>
      </c>
      <c r="Y71" s="41">
        <v>8.9699074074074108E-3</v>
      </c>
      <c r="Z71" s="43">
        <f t="shared" si="18"/>
        <v>8.1018518518520197E-5</v>
      </c>
    </row>
    <row r="72" spans="1:26" x14ac:dyDescent="0.25">
      <c r="A72" s="1"/>
      <c r="B72" s="1">
        <v>580</v>
      </c>
      <c r="C72" s="23" t="s">
        <v>97</v>
      </c>
      <c r="D72" s="5">
        <v>1.4687499999999999E-2</v>
      </c>
      <c r="E72" s="22">
        <v>9.1898148148148139E-3</v>
      </c>
      <c r="F72" s="28">
        <v>1.5046296296296335E-4</v>
      </c>
      <c r="G72" s="24">
        <v>2.3831018518518519E-2</v>
      </c>
      <c r="H72">
        <v>39</v>
      </c>
      <c r="I72" s="82">
        <f>G72-E72</f>
        <v>1.4641203703703705E-2</v>
      </c>
      <c r="J72" s="86">
        <f>+D72-I72</f>
        <v>4.6296296296294281E-5</v>
      </c>
      <c r="K72" s="85">
        <v>36</v>
      </c>
      <c r="L72" s="82">
        <f>IF(I72&lt;=D72,I72,D72)</f>
        <v>1.4641203703703705E-2</v>
      </c>
      <c r="M72" s="44">
        <v>9.0277777777777804E-3</v>
      </c>
      <c r="N72" s="56">
        <f t="shared" si="16"/>
        <v>2.1990740740740651E-4</v>
      </c>
      <c r="O72" s="44">
        <v>2.3726851851851857E-2</v>
      </c>
      <c r="P72" s="49">
        <f>O72-M72</f>
        <v>1.4699074074074076E-2</v>
      </c>
      <c r="Q72" s="41">
        <v>2.3379629629629631E-3</v>
      </c>
      <c r="R72" s="95">
        <f>I72-P72</f>
        <v>-5.7870370370371321E-5</v>
      </c>
      <c r="S72" s="76">
        <f>L72-P72</f>
        <v>-5.7870370370371321E-5</v>
      </c>
      <c r="T72" s="48">
        <v>40</v>
      </c>
      <c r="U72" s="59">
        <v>37</v>
      </c>
      <c r="V72" s="92">
        <f t="shared" si="13"/>
        <v>73</v>
      </c>
      <c r="W72" s="97">
        <v>1.4641203703703705E-2</v>
      </c>
      <c r="X72" s="41">
        <f t="shared" si="17"/>
        <v>5.9027777777777811E-4</v>
      </c>
      <c r="Y72" s="41">
        <v>9.0277777777777804E-3</v>
      </c>
      <c r="Z72" s="43">
        <f t="shared" si="18"/>
        <v>5.7870370370369587E-5</v>
      </c>
    </row>
    <row r="73" spans="1:26" x14ac:dyDescent="0.25">
      <c r="A73" s="1"/>
      <c r="B73" s="1">
        <v>574</v>
      </c>
      <c r="C73" s="23" t="s">
        <v>103</v>
      </c>
      <c r="D73" s="5">
        <v>1.5057870370370369E-2</v>
      </c>
      <c r="E73" s="22">
        <v>8.819444444444444E-3</v>
      </c>
      <c r="F73" s="28">
        <v>9.2592592592593767E-5</v>
      </c>
      <c r="G73" s="24">
        <v>2.361111111111111E-2</v>
      </c>
      <c r="H73">
        <v>28</v>
      </c>
      <c r="I73" s="82">
        <f>G73-E73</f>
        <v>1.4791666666666667E-2</v>
      </c>
      <c r="J73" s="86">
        <f>+D73-I73</f>
        <v>2.6620370370370253E-4</v>
      </c>
      <c r="K73" s="85">
        <v>25</v>
      </c>
      <c r="L73" s="82">
        <f>IF(I73&lt;=D73,I73,D73)</f>
        <v>1.4791666666666667E-2</v>
      </c>
      <c r="M73" s="44">
        <v>8.8773148148148188E-3</v>
      </c>
      <c r="N73" s="56">
        <f t="shared" si="16"/>
        <v>-1.5046296296296162E-4</v>
      </c>
      <c r="O73" s="44">
        <v>2.3506944444444448E-2</v>
      </c>
      <c r="P73" s="49">
        <f>O73-M73</f>
        <v>1.462962962962963E-2</v>
      </c>
      <c r="Q73" s="41">
        <v>2.5578703703703705E-3</v>
      </c>
      <c r="R73" s="95">
        <f>I73-P73</f>
        <v>1.6203703703703692E-4</v>
      </c>
      <c r="S73" s="75">
        <f>L73-P73</f>
        <v>1.6203703703703692E-4</v>
      </c>
      <c r="T73" s="48">
        <v>21</v>
      </c>
      <c r="U73" s="59">
        <v>18</v>
      </c>
      <c r="V73" s="92">
        <f t="shared" si="13"/>
        <v>43</v>
      </c>
      <c r="W73" s="97">
        <v>1.462962962962963E-2</v>
      </c>
      <c r="X73" s="41">
        <f t="shared" si="17"/>
        <v>6.0185185185185341E-4</v>
      </c>
      <c r="Y73" s="41">
        <v>9.0393518518518557E-3</v>
      </c>
      <c r="Z73" s="43">
        <f t="shared" si="18"/>
        <v>1.1574074074075305E-5</v>
      </c>
    </row>
    <row r="74" spans="1:26" x14ac:dyDescent="0.25">
      <c r="A74" s="1"/>
      <c r="B74" s="1">
        <v>583</v>
      </c>
      <c r="C74" s="23" t="s">
        <v>105</v>
      </c>
      <c r="D74" s="5">
        <v>1.4560185185185183E-2</v>
      </c>
      <c r="E74" s="22">
        <v>9.3171296296296301E-3</v>
      </c>
      <c r="F74" s="28">
        <v>9.2592592592595502E-5</v>
      </c>
      <c r="G74" s="35" t="s">
        <v>125</v>
      </c>
      <c r="I74" s="83" t="s">
        <v>125</v>
      </c>
      <c r="J74" s="80"/>
      <c r="K74" s="87">
        <v>60</v>
      </c>
      <c r="L74" s="82">
        <f>D74</f>
        <v>1.4560185185185183E-2</v>
      </c>
      <c r="M74" s="44">
        <v>9.1087962962963023E-3</v>
      </c>
      <c r="N74" s="56">
        <f t="shared" si="16"/>
        <v>2.3148148148148355E-4</v>
      </c>
      <c r="U74" s="61">
        <v>59</v>
      </c>
      <c r="V74" s="92">
        <f t="shared" si="13"/>
        <v>119</v>
      </c>
      <c r="W74" s="97">
        <f>L74</f>
        <v>1.4560185185185183E-2</v>
      </c>
      <c r="X74" s="41">
        <f t="shared" si="17"/>
        <v>6.7129629629630004E-4</v>
      </c>
      <c r="Y74" s="41">
        <v>9.1087962962963023E-3</v>
      </c>
      <c r="Z74" s="43">
        <f t="shared" si="18"/>
        <v>6.9444444444446626E-5</v>
      </c>
    </row>
    <row r="75" spans="1:26" x14ac:dyDescent="0.25">
      <c r="A75" s="1"/>
      <c r="B75" s="1">
        <v>568</v>
      </c>
      <c r="C75" s="23" t="s">
        <v>87</v>
      </c>
      <c r="D75" s="5">
        <v>1.4444444444444446E-2</v>
      </c>
      <c r="E75" s="22">
        <v>9.4328703703703675E-3</v>
      </c>
      <c r="F75" s="28">
        <v>1.1574074074073744E-4</v>
      </c>
      <c r="G75" s="24">
        <v>2.4641203703703703E-2</v>
      </c>
      <c r="H75">
        <v>56</v>
      </c>
      <c r="I75" s="82">
        <f>G75-E75</f>
        <v>1.5208333333333336E-2</v>
      </c>
      <c r="J75" s="84">
        <f>-(I75-D75)</f>
        <v>-7.6388888888889034E-4</v>
      </c>
      <c r="K75" s="85">
        <v>53</v>
      </c>
      <c r="L75" s="82">
        <f>IF(I75&lt;=D75,I75,D75)</f>
        <v>1.4444444444444446E-2</v>
      </c>
      <c r="M75" s="44">
        <v>9.2245370370370398E-3</v>
      </c>
      <c r="N75" s="56">
        <f t="shared" si="16"/>
        <v>1.1574074074073744E-4</v>
      </c>
      <c r="O75" s="44">
        <v>2.4305555555555559E-2</v>
      </c>
      <c r="P75" s="49">
        <f t="shared" ref="P75:P84" si="19">O75-M75</f>
        <v>1.508101851851852E-2</v>
      </c>
      <c r="Q75" s="41">
        <v>1.7592592592592592E-3</v>
      </c>
      <c r="R75" s="95">
        <f>I75-P75</f>
        <v>1.2731481481481621E-4</v>
      </c>
      <c r="S75" s="76">
        <f t="shared" ref="S75:S84" si="20">L75-P75</f>
        <v>-6.3657407407407413E-4</v>
      </c>
      <c r="T75" s="48">
        <v>51</v>
      </c>
      <c r="U75" s="59">
        <v>48</v>
      </c>
      <c r="V75" s="92">
        <f t="shared" si="13"/>
        <v>101</v>
      </c>
      <c r="W75" s="97">
        <v>1.4444444444444446E-2</v>
      </c>
      <c r="X75" s="41">
        <f t="shared" si="17"/>
        <v>7.8703703703703748E-4</v>
      </c>
      <c r="Y75" s="41">
        <v>9.2245370370370398E-3</v>
      </c>
      <c r="Z75" s="43">
        <f t="shared" si="18"/>
        <v>1.1574074074073744E-4</v>
      </c>
    </row>
    <row r="76" spans="1:26" x14ac:dyDescent="0.25">
      <c r="A76" s="1"/>
      <c r="B76" s="1">
        <v>571</v>
      </c>
      <c r="C76" s="23" t="s">
        <v>91</v>
      </c>
      <c r="D76" s="5">
        <v>1.4409722222222221E-2</v>
      </c>
      <c r="E76" s="22">
        <v>9.4675925925925917E-3</v>
      </c>
      <c r="F76" s="28">
        <v>3.4722222222224181E-5</v>
      </c>
      <c r="G76" s="24">
        <v>2.5277777777777777E-2</v>
      </c>
      <c r="H76">
        <v>61</v>
      </c>
      <c r="I76" s="82">
        <f>G76-E76</f>
        <v>1.5810185185185184E-2</v>
      </c>
      <c r="J76" s="84">
        <f>-(I76-D76)</f>
        <v>-1.4004629629629627E-3</v>
      </c>
      <c r="K76" s="85">
        <v>58</v>
      </c>
      <c r="L76" s="82">
        <f>IF(I76&lt;=D76,I76,D76)</f>
        <v>1.4409722222222221E-2</v>
      </c>
      <c r="M76" s="44">
        <v>9.2592592592592639E-3</v>
      </c>
      <c r="N76" s="56">
        <f t="shared" si="16"/>
        <v>3.4722222222224181E-5</v>
      </c>
      <c r="O76" s="44">
        <v>2.4780092592592597E-2</v>
      </c>
      <c r="P76" s="49">
        <f t="shared" si="19"/>
        <v>1.5520833333333333E-2</v>
      </c>
      <c r="Q76" s="41">
        <v>1.2847222222222223E-3</v>
      </c>
      <c r="R76" s="95">
        <f>I76-P76</f>
        <v>2.893518518518514E-4</v>
      </c>
      <c r="S76" s="76">
        <f t="shared" si="20"/>
        <v>-1.1111111111111113E-3</v>
      </c>
      <c r="T76" s="48">
        <v>59</v>
      </c>
      <c r="U76" s="59">
        <v>56</v>
      </c>
      <c r="V76" s="92">
        <f t="shared" si="13"/>
        <v>114</v>
      </c>
      <c r="W76" s="97">
        <v>1.4409722222222221E-2</v>
      </c>
      <c r="X76" s="41">
        <f t="shared" si="17"/>
        <v>8.2175925925926166E-4</v>
      </c>
      <c r="Y76" s="41">
        <v>9.2592592592592639E-3</v>
      </c>
      <c r="Z76" s="43">
        <f t="shared" si="18"/>
        <v>3.4722222222224181E-5</v>
      </c>
    </row>
    <row r="77" spans="1:26" x14ac:dyDescent="0.25">
      <c r="A77" s="1"/>
      <c r="B77" s="1">
        <v>595</v>
      </c>
      <c r="C77" s="23" t="s">
        <v>138</v>
      </c>
      <c r="D77" s="5"/>
      <c r="E77" s="22"/>
      <c r="F77" s="28"/>
      <c r="I77" s="83" t="s">
        <v>125</v>
      </c>
      <c r="J77" s="84"/>
      <c r="K77" s="87">
        <v>60</v>
      </c>
      <c r="L77" s="82">
        <v>1.4201388888888888E-2</v>
      </c>
      <c r="M77" s="44">
        <v>9.4675925925925969E-3</v>
      </c>
      <c r="N77" s="56">
        <f t="shared" si="16"/>
        <v>2.0833333333333294E-4</v>
      </c>
      <c r="O77" s="44">
        <v>2.4768518518518523E-2</v>
      </c>
      <c r="P77" s="49">
        <f t="shared" si="19"/>
        <v>1.5300925925925926E-2</v>
      </c>
      <c r="Q77" s="41">
        <v>1.2962962962962963E-3</v>
      </c>
      <c r="R77" s="95"/>
      <c r="S77" s="76">
        <f t="shared" si="20"/>
        <v>-1.0995370370370378E-3</v>
      </c>
      <c r="T77" s="48">
        <v>58</v>
      </c>
      <c r="U77" s="59">
        <v>54</v>
      </c>
      <c r="V77" s="92">
        <f t="shared" si="13"/>
        <v>114</v>
      </c>
      <c r="W77" s="97">
        <v>1.4201388888888888E-2</v>
      </c>
      <c r="X77" s="41">
        <f t="shared" si="17"/>
        <v>1.0300925925925946E-3</v>
      </c>
      <c r="Y77" s="41">
        <v>9.4675925925925969E-3</v>
      </c>
      <c r="Z77" s="43">
        <f t="shared" si="18"/>
        <v>2.0833333333333294E-4</v>
      </c>
    </row>
    <row r="78" spans="1:26" x14ac:dyDescent="0.25">
      <c r="A78" s="1"/>
      <c r="B78" s="1">
        <v>532</v>
      </c>
      <c r="C78" s="23" t="s">
        <v>83</v>
      </c>
      <c r="D78" s="5">
        <v>1.5162037037037036E-2</v>
      </c>
      <c r="E78" s="22">
        <v>8.7152777777777767E-3</v>
      </c>
      <c r="F78" s="28">
        <v>3.4722222222222446E-5</v>
      </c>
      <c r="G78" s="24">
        <v>2.3194444444444445E-2</v>
      </c>
      <c r="H78">
        <v>12</v>
      </c>
      <c r="I78" s="82">
        <f t="shared" ref="I78:I85" si="21">G78-E78</f>
        <v>1.4479166666666668E-2</v>
      </c>
      <c r="J78" s="86">
        <f>+D78-I78</f>
        <v>6.8287037037036841E-4</v>
      </c>
      <c r="K78" s="85" t="s">
        <v>132</v>
      </c>
      <c r="L78" s="82">
        <f t="shared" ref="L78:L85" si="22">IF(I78&lt;=D78,I78,D78)</f>
        <v>1.4479166666666668E-2</v>
      </c>
      <c r="M78" s="44">
        <v>9.1898148148148173E-3</v>
      </c>
      <c r="N78" s="56">
        <f t="shared" si="16"/>
        <v>-2.7777777777777957E-4</v>
      </c>
      <c r="O78" s="44">
        <v>2.3344907407407411E-2</v>
      </c>
      <c r="P78" s="49">
        <f t="shared" si="19"/>
        <v>1.4155092592592594E-2</v>
      </c>
      <c r="Q78" s="41">
        <v>2.7199074074074074E-3</v>
      </c>
      <c r="R78" s="95">
        <f t="shared" ref="R78:R84" si="23">I78-P78</f>
        <v>3.2407407407407385E-4</v>
      </c>
      <c r="S78" s="75">
        <f t="shared" si="20"/>
        <v>3.2407407407407385E-4</v>
      </c>
      <c r="T78" s="48">
        <v>10</v>
      </c>
      <c r="U78" s="59" t="s">
        <v>132</v>
      </c>
      <c r="V78" s="93" t="s">
        <v>132</v>
      </c>
      <c r="W78" s="97">
        <v>1.4155092592592594E-2</v>
      </c>
      <c r="X78" s="41">
        <f t="shared" si="17"/>
        <v>1.0763888888888889E-3</v>
      </c>
      <c r="Y78" s="41">
        <v>9.5138888888888912E-3</v>
      </c>
      <c r="Z78" s="43">
        <f t="shared" si="18"/>
        <v>4.6296296296294281E-5</v>
      </c>
    </row>
    <row r="79" spans="1:26" x14ac:dyDescent="0.25">
      <c r="A79" s="1"/>
      <c r="B79" s="1">
        <v>522</v>
      </c>
      <c r="C79" s="23" t="s">
        <v>23</v>
      </c>
      <c r="D79" s="5">
        <v>1.4652777777777778E-2</v>
      </c>
      <c r="E79" s="22">
        <v>9.2245370370370346E-3</v>
      </c>
      <c r="F79" s="28">
        <v>3.4722222222220711E-5</v>
      </c>
      <c r="G79" s="24">
        <v>2.3240740740740742E-2</v>
      </c>
      <c r="H79">
        <v>14</v>
      </c>
      <c r="I79" s="82">
        <f t="shared" si="21"/>
        <v>1.4016203703703708E-2</v>
      </c>
      <c r="J79" s="86">
        <f>+D79-I79</f>
        <v>6.3657407407407066E-4</v>
      </c>
      <c r="K79" s="85">
        <v>12</v>
      </c>
      <c r="L79" s="82">
        <f t="shared" si="22"/>
        <v>1.4016203703703708E-2</v>
      </c>
      <c r="M79" s="44">
        <v>9.6527777777777775E-3</v>
      </c>
      <c r="N79" s="56">
        <f t="shared" si="16"/>
        <v>4.6296296296296016E-4</v>
      </c>
      <c r="O79" s="44">
        <v>2.3993055555555559E-2</v>
      </c>
      <c r="P79" s="49">
        <f t="shared" si="19"/>
        <v>1.4340277777777782E-2</v>
      </c>
      <c r="Q79" s="41">
        <v>2.0717592592592593E-3</v>
      </c>
      <c r="R79" s="95">
        <f t="shared" si="23"/>
        <v>-3.2407407407407385E-4</v>
      </c>
      <c r="S79" s="76">
        <f t="shared" si="20"/>
        <v>-3.2407407407407385E-4</v>
      </c>
      <c r="T79" s="48">
        <v>48</v>
      </c>
      <c r="U79" s="59">
        <v>45</v>
      </c>
      <c r="V79" s="92">
        <f t="shared" ref="V79:V87" si="24">K79+U79</f>
        <v>57</v>
      </c>
      <c r="W79" s="97">
        <v>1.4016203703703708E-2</v>
      </c>
      <c r="X79" s="41">
        <f t="shared" si="17"/>
        <v>1.2152777777777752E-3</v>
      </c>
      <c r="Y79" s="41">
        <v>9.6527777777777775E-3</v>
      </c>
      <c r="Z79" s="43">
        <f t="shared" si="18"/>
        <v>1.3888888888888631E-4</v>
      </c>
    </row>
    <row r="80" spans="1:26" x14ac:dyDescent="0.25">
      <c r="A80" s="1"/>
      <c r="B80" s="1">
        <v>507</v>
      </c>
      <c r="C80" s="23" t="s">
        <v>19</v>
      </c>
      <c r="D80" s="5">
        <v>1.3958333333333335E-2</v>
      </c>
      <c r="E80" s="22">
        <v>9.9189814814814783E-3</v>
      </c>
      <c r="F80" s="28">
        <v>1.2731481481481621E-4</v>
      </c>
      <c r="G80" s="24">
        <v>2.4918981481481483E-2</v>
      </c>
      <c r="H80">
        <v>59</v>
      </c>
      <c r="I80" s="82">
        <f t="shared" si="21"/>
        <v>1.5000000000000005E-2</v>
      </c>
      <c r="J80" s="84">
        <f>-(I80-D80)</f>
        <v>-1.0416666666666699E-3</v>
      </c>
      <c r="K80" s="85">
        <v>56</v>
      </c>
      <c r="L80" s="82">
        <f t="shared" si="22"/>
        <v>1.3958333333333335E-2</v>
      </c>
      <c r="M80" s="44">
        <v>9.7106481481481505E-3</v>
      </c>
      <c r="N80" s="56">
        <f t="shared" si="16"/>
        <v>5.7870370370373056E-5</v>
      </c>
      <c r="O80" s="44">
        <v>2.3680555555555559E-2</v>
      </c>
      <c r="P80" s="49">
        <f t="shared" si="19"/>
        <v>1.3969907407407408E-2</v>
      </c>
      <c r="Q80" s="41">
        <v>2.3842592592592591E-3</v>
      </c>
      <c r="R80" s="95">
        <f t="shared" si="23"/>
        <v>1.0300925925925963E-3</v>
      </c>
      <c r="S80" s="76">
        <f t="shared" si="20"/>
        <v>-1.157407407407357E-5</v>
      </c>
      <c r="T80" s="48">
        <v>38</v>
      </c>
      <c r="U80" s="59">
        <v>35</v>
      </c>
      <c r="V80" s="92">
        <f t="shared" si="24"/>
        <v>91</v>
      </c>
      <c r="W80" s="97">
        <v>1.3958333333333335E-2</v>
      </c>
      <c r="X80" s="41">
        <f t="shared" si="17"/>
        <v>1.2731481481481483E-3</v>
      </c>
      <c r="Y80" s="41">
        <v>9.7106481481481505E-3</v>
      </c>
      <c r="Z80" s="43">
        <f t="shared" si="18"/>
        <v>5.7870370370373056E-5</v>
      </c>
    </row>
    <row r="81" spans="1:26" x14ac:dyDescent="0.25">
      <c r="A81" s="1"/>
      <c r="B81" s="1">
        <v>551</v>
      </c>
      <c r="C81" s="23" t="s">
        <v>21</v>
      </c>
      <c r="D81" s="5">
        <v>1.4085648148148151E-2</v>
      </c>
      <c r="E81" s="22">
        <v>9.7916666666666621E-3</v>
      </c>
      <c r="F81" s="28">
        <v>3.2407407407407038E-4</v>
      </c>
      <c r="G81" s="24">
        <v>2.3784722222222221E-2</v>
      </c>
      <c r="H81">
        <v>38</v>
      </c>
      <c r="I81" s="82">
        <f t="shared" si="21"/>
        <v>1.3993055555555559E-2</v>
      </c>
      <c r="J81" s="86">
        <f>+D81-I81</f>
        <v>9.2592592592592032E-5</v>
      </c>
      <c r="K81" s="85">
        <v>35</v>
      </c>
      <c r="L81" s="82">
        <f t="shared" si="22"/>
        <v>1.3993055555555559E-2</v>
      </c>
      <c r="M81" s="44">
        <v>9.6759259259259264E-3</v>
      </c>
      <c r="N81" s="56">
        <f t="shared" si="16"/>
        <v>-3.4722222222224181E-5</v>
      </c>
      <c r="O81" s="44">
        <v>2.3506944444444448E-2</v>
      </c>
      <c r="P81" s="49">
        <f t="shared" si="19"/>
        <v>1.3831018518518522E-2</v>
      </c>
      <c r="Q81" s="41">
        <v>2.5578703703703705E-3</v>
      </c>
      <c r="R81" s="95">
        <f t="shared" si="23"/>
        <v>1.6203703703703692E-4</v>
      </c>
      <c r="S81" s="75">
        <f t="shared" si="20"/>
        <v>1.6203703703703692E-4</v>
      </c>
      <c r="T81" s="48">
        <v>22</v>
      </c>
      <c r="U81" s="59">
        <v>19</v>
      </c>
      <c r="V81" s="92">
        <f t="shared" si="24"/>
        <v>54</v>
      </c>
      <c r="W81" s="97">
        <v>1.3831018518518522E-2</v>
      </c>
      <c r="X81" s="41">
        <f t="shared" si="17"/>
        <v>1.400462962962961E-3</v>
      </c>
      <c r="Y81" s="41">
        <v>9.8379629629629633E-3</v>
      </c>
      <c r="Z81" s="43">
        <f t="shared" si="18"/>
        <v>1.2731481481481274E-4</v>
      </c>
    </row>
    <row r="82" spans="1:26" x14ac:dyDescent="0.25">
      <c r="A82" s="1"/>
      <c r="B82" s="1">
        <v>584</v>
      </c>
      <c r="C82" s="23" t="s">
        <v>106</v>
      </c>
      <c r="D82" s="5">
        <v>1.3842592592592594E-2</v>
      </c>
      <c r="E82" s="22">
        <v>1.0034722222222219E-2</v>
      </c>
      <c r="F82" s="28">
        <v>1.1574074074074091E-4</v>
      </c>
      <c r="G82" s="24">
        <v>2.4062500000000001E-2</v>
      </c>
      <c r="H82">
        <v>50</v>
      </c>
      <c r="I82" s="82">
        <f t="shared" si="21"/>
        <v>1.4027777777777781E-2</v>
      </c>
      <c r="J82" s="84">
        <f>-(I82-D82)</f>
        <v>-1.8518518518518753E-4</v>
      </c>
      <c r="K82" s="85">
        <v>47</v>
      </c>
      <c r="L82" s="82">
        <f t="shared" si="22"/>
        <v>1.3842592592592594E-2</v>
      </c>
      <c r="M82" s="44">
        <v>9.8263888888888914E-3</v>
      </c>
      <c r="N82" s="56">
        <f t="shared" si="16"/>
        <v>1.5046296296296509E-4</v>
      </c>
      <c r="O82" s="44">
        <v>2.356481481481482E-2</v>
      </c>
      <c r="P82" s="49">
        <f t="shared" si="19"/>
        <v>1.3738425925925928E-2</v>
      </c>
      <c r="Q82" s="41">
        <v>2.5000000000000001E-3</v>
      </c>
      <c r="R82" s="95">
        <f t="shared" si="23"/>
        <v>2.8935185185185314E-4</v>
      </c>
      <c r="S82" s="75">
        <f t="shared" si="20"/>
        <v>1.041666666666656E-4</v>
      </c>
      <c r="T82" s="48">
        <v>31</v>
      </c>
      <c r="U82" s="59">
        <v>28</v>
      </c>
      <c r="V82" s="92">
        <f t="shared" si="24"/>
        <v>75</v>
      </c>
      <c r="W82" s="97">
        <v>1.3738425925925928E-2</v>
      </c>
      <c r="X82" s="41">
        <f t="shared" si="17"/>
        <v>1.4930555555555548E-3</v>
      </c>
      <c r="Y82" s="41">
        <v>9.9305555555555571E-3</v>
      </c>
      <c r="Z82" s="43">
        <f t="shared" si="18"/>
        <v>9.2592592592593767E-5</v>
      </c>
    </row>
    <row r="83" spans="1:26" x14ac:dyDescent="0.25">
      <c r="A83" s="1"/>
      <c r="B83" s="1">
        <v>517</v>
      </c>
      <c r="C83" s="23" t="s">
        <v>17</v>
      </c>
      <c r="D83" s="5">
        <v>1.3819444444444445E-2</v>
      </c>
      <c r="E83" s="22">
        <v>1.0057870370370368E-2</v>
      </c>
      <c r="F83" s="28">
        <v>2.3148148148148875E-5</v>
      </c>
      <c r="G83" s="24">
        <v>2.359953703703704E-2</v>
      </c>
      <c r="H83">
        <v>26</v>
      </c>
      <c r="I83" s="82">
        <f t="shared" si="21"/>
        <v>1.3541666666666672E-2</v>
      </c>
      <c r="J83" s="86">
        <f>+D83-I83</f>
        <v>2.7777777777777263E-4</v>
      </c>
      <c r="K83" s="85">
        <v>23</v>
      </c>
      <c r="L83" s="82">
        <f t="shared" si="22"/>
        <v>1.3541666666666672E-2</v>
      </c>
      <c r="M83" s="44">
        <v>1.0127314814814813E-2</v>
      </c>
      <c r="N83" s="56">
        <f t="shared" si="16"/>
        <v>3.009259259259215E-4</v>
      </c>
      <c r="O83" s="44">
        <v>2.3634259259259265E-2</v>
      </c>
      <c r="P83" s="49">
        <f t="shared" si="19"/>
        <v>1.3506944444444452E-2</v>
      </c>
      <c r="Q83" s="41">
        <v>2.4305555555555556E-3</v>
      </c>
      <c r="R83" s="95">
        <f t="shared" si="23"/>
        <v>3.4722222222220711E-5</v>
      </c>
      <c r="S83" s="75">
        <f t="shared" si="20"/>
        <v>3.4722222222220711E-5</v>
      </c>
      <c r="T83" s="48">
        <v>35</v>
      </c>
      <c r="U83" s="59">
        <v>32</v>
      </c>
      <c r="V83" s="92">
        <f t="shared" si="24"/>
        <v>55</v>
      </c>
      <c r="W83" s="97">
        <v>1.3506944444444452E-2</v>
      </c>
      <c r="X83" s="41">
        <f t="shared" si="17"/>
        <v>1.7245370370370314E-3</v>
      </c>
      <c r="Y83" s="41">
        <v>1.0162037037037034E-2</v>
      </c>
      <c r="Z83" s="43">
        <f t="shared" si="18"/>
        <v>2.3148148148147661E-4</v>
      </c>
    </row>
    <row r="84" spans="1:26" x14ac:dyDescent="0.25">
      <c r="A84" s="1"/>
      <c r="B84" s="1">
        <v>558</v>
      </c>
      <c r="C84" s="23" t="s">
        <v>16</v>
      </c>
      <c r="D84" s="5">
        <v>1.3773148148148147E-2</v>
      </c>
      <c r="E84" s="22">
        <v>1.0104166666666666E-2</v>
      </c>
      <c r="F84" s="28">
        <v>4.6296296296297751E-5</v>
      </c>
      <c r="G84" s="24">
        <v>2.359953703703704E-2</v>
      </c>
      <c r="H84">
        <v>25</v>
      </c>
      <c r="I84" s="82">
        <f t="shared" si="21"/>
        <v>1.3495370370370375E-2</v>
      </c>
      <c r="J84" s="86">
        <f>+D84-I84</f>
        <v>2.7777777777777263E-4</v>
      </c>
      <c r="K84" s="85">
        <v>22</v>
      </c>
      <c r="L84" s="82">
        <f t="shared" si="22"/>
        <v>1.3495370370370375E-2</v>
      </c>
      <c r="M84" s="44">
        <v>1.0173611111111111E-2</v>
      </c>
      <c r="N84" s="56">
        <f t="shared" si="16"/>
        <v>4.6296296296297751E-5</v>
      </c>
      <c r="O84" s="44">
        <v>2.3692129629629632E-2</v>
      </c>
      <c r="P84" s="49">
        <f t="shared" si="19"/>
        <v>1.3518518518518522E-2</v>
      </c>
      <c r="Q84" s="41">
        <v>2.3726851851851851E-3</v>
      </c>
      <c r="R84" s="95">
        <f t="shared" si="23"/>
        <v>-2.3148148148147141E-5</v>
      </c>
      <c r="S84" s="76">
        <f t="shared" si="20"/>
        <v>-2.3148148148147141E-5</v>
      </c>
      <c r="T84" s="48">
        <v>39</v>
      </c>
      <c r="U84" s="59">
        <v>36</v>
      </c>
      <c r="V84" s="92">
        <f t="shared" si="24"/>
        <v>58</v>
      </c>
      <c r="W84" s="97">
        <v>1.3495370370370375E-2</v>
      </c>
      <c r="X84" s="41">
        <f t="shared" si="17"/>
        <v>1.7361111111111084E-3</v>
      </c>
      <c r="Y84" s="41">
        <v>1.0173611111111111E-2</v>
      </c>
      <c r="Z84" s="43">
        <f t="shared" si="18"/>
        <v>1.157407407407704E-5</v>
      </c>
    </row>
    <row r="85" spans="1:26" x14ac:dyDescent="0.25">
      <c r="A85" s="1"/>
      <c r="B85" s="1">
        <v>549</v>
      </c>
      <c r="C85" s="23" t="s">
        <v>13</v>
      </c>
      <c r="D85" s="5">
        <v>1.3344907407407408E-2</v>
      </c>
      <c r="E85" s="22">
        <v>1.0532407407407405E-2</v>
      </c>
      <c r="F85" s="28">
        <v>1.5046296296296335E-4</v>
      </c>
      <c r="G85" s="24">
        <v>2.3877314814814813E-2</v>
      </c>
      <c r="H85">
        <v>42</v>
      </c>
      <c r="I85" s="82">
        <f t="shared" si="21"/>
        <v>1.3344907407407408E-2</v>
      </c>
      <c r="J85" s="86">
        <f>+D85-I85</f>
        <v>0</v>
      </c>
      <c r="K85" s="85">
        <v>39</v>
      </c>
      <c r="L85" s="82">
        <f t="shared" si="22"/>
        <v>1.3344907407407408E-2</v>
      </c>
      <c r="M85" s="44">
        <v>1.0324074074074078E-2</v>
      </c>
      <c r="N85" s="56">
        <f t="shared" si="16"/>
        <v>1.5046296296296682E-4</v>
      </c>
      <c r="U85" s="61">
        <v>59</v>
      </c>
      <c r="V85" s="92">
        <f t="shared" si="24"/>
        <v>98</v>
      </c>
      <c r="W85" s="97">
        <f>L85</f>
        <v>1.3344907407407408E-2</v>
      </c>
      <c r="X85" s="41">
        <f t="shared" si="17"/>
        <v>1.8865740740740752E-3</v>
      </c>
      <c r="Y85" s="41">
        <v>1.0324074074074078E-2</v>
      </c>
      <c r="Z85" s="43">
        <f t="shared" si="18"/>
        <v>1.5046296296296682E-4</v>
      </c>
    </row>
    <row r="86" spans="1:26" x14ac:dyDescent="0.25">
      <c r="A86" s="1"/>
      <c r="B86" s="1">
        <v>594</v>
      </c>
      <c r="C86" s="23" t="s">
        <v>136</v>
      </c>
      <c r="D86" s="5"/>
      <c r="E86" s="22"/>
      <c r="F86" s="28"/>
      <c r="I86" s="83" t="s">
        <v>125</v>
      </c>
      <c r="J86" s="86"/>
      <c r="K86" s="87">
        <v>60</v>
      </c>
      <c r="L86" s="82">
        <v>1.3263888888888889E-2</v>
      </c>
      <c r="M86" s="44">
        <v>1.0405092592592596E-2</v>
      </c>
      <c r="N86" s="56">
        <f t="shared" si="16"/>
        <v>8.1018518518518462E-5</v>
      </c>
      <c r="O86" s="44">
        <v>2.4432870370370376E-2</v>
      </c>
      <c r="P86" s="49">
        <f>O86-M86</f>
        <v>1.402777777777778E-2</v>
      </c>
      <c r="Q86" s="41">
        <v>1.6319444444444445E-3</v>
      </c>
      <c r="R86" s="95"/>
      <c r="S86" s="76">
        <f>L86-P86</f>
        <v>-7.6388888888889034E-4</v>
      </c>
      <c r="T86" s="48">
        <v>52</v>
      </c>
      <c r="U86" s="59">
        <v>49</v>
      </c>
      <c r="V86" s="92">
        <f t="shared" si="24"/>
        <v>109</v>
      </c>
      <c r="W86" s="97">
        <v>1.3263888888888889E-2</v>
      </c>
      <c r="X86" s="41">
        <f t="shared" si="17"/>
        <v>1.9675925925925937E-3</v>
      </c>
      <c r="Y86" s="41">
        <v>1.0405092592592596E-2</v>
      </c>
      <c r="Z86" s="43">
        <f t="shared" si="18"/>
        <v>8.1018518518518462E-5</v>
      </c>
    </row>
    <row r="87" spans="1:26" x14ac:dyDescent="0.25">
      <c r="A87" s="1"/>
      <c r="B87" s="1">
        <v>506</v>
      </c>
      <c r="C87" s="23" t="s">
        <v>14</v>
      </c>
      <c r="D87" s="5">
        <v>1.3495370370370371E-2</v>
      </c>
      <c r="E87" s="22">
        <v>1.0381944444444442E-2</v>
      </c>
      <c r="F87" s="28">
        <v>2.777777777777761E-4</v>
      </c>
      <c r="G87" s="24">
        <v>2.3657407407407408E-2</v>
      </c>
      <c r="H87">
        <v>31</v>
      </c>
      <c r="I87" s="82">
        <f>G87-E87</f>
        <v>1.3275462962962966E-2</v>
      </c>
      <c r="J87" s="86">
        <f>+D87-I87</f>
        <v>2.1990740740740478E-4</v>
      </c>
      <c r="K87" s="85">
        <v>28</v>
      </c>
      <c r="L87" s="82">
        <f>IF(I87&lt;=D87,I87,D87)</f>
        <v>1.3275462962962966E-2</v>
      </c>
      <c r="M87" s="44">
        <v>1.0393518518518519E-2</v>
      </c>
      <c r="N87" s="56">
        <f t="shared" si="16"/>
        <v>-1.157407407407704E-5</v>
      </c>
      <c r="O87" s="44">
        <v>2.3518518518518522E-2</v>
      </c>
      <c r="P87" s="49">
        <f>O87-M87</f>
        <v>1.3125000000000003E-2</v>
      </c>
      <c r="Q87" s="41">
        <v>2.5462962962962961E-3</v>
      </c>
      <c r="R87" s="95">
        <f>I87-P87</f>
        <v>1.5046296296296335E-4</v>
      </c>
      <c r="S87" s="75">
        <f>L87-P87</f>
        <v>1.5046296296296335E-4</v>
      </c>
      <c r="T87" s="48">
        <v>24</v>
      </c>
      <c r="U87" s="59">
        <v>21</v>
      </c>
      <c r="V87" s="92">
        <f t="shared" si="24"/>
        <v>49</v>
      </c>
      <c r="W87" s="97">
        <v>1.3125000000000003E-2</v>
      </c>
      <c r="X87" s="41">
        <f t="shared" si="17"/>
        <v>2.10648148148148E-3</v>
      </c>
      <c r="Y87" s="41">
        <v>1.0543981481481482E-2</v>
      </c>
      <c r="Z87" s="43">
        <f t="shared" si="18"/>
        <v>1.3888888888888631E-4</v>
      </c>
    </row>
    <row r="88" spans="1:26" x14ac:dyDescent="0.25">
      <c r="A88" s="1"/>
      <c r="B88" s="1">
        <v>596</v>
      </c>
      <c r="C88" s="23" t="s">
        <v>148</v>
      </c>
      <c r="D88" s="5"/>
      <c r="E88" s="22"/>
      <c r="F88" s="28"/>
      <c r="I88" s="83" t="s">
        <v>125</v>
      </c>
      <c r="J88" s="84"/>
      <c r="K88" s="85" t="s">
        <v>132</v>
      </c>
      <c r="L88" s="82">
        <v>1.3888888888888888E-2</v>
      </c>
      <c r="M88" s="44">
        <v>9.780092592592592E-3</v>
      </c>
      <c r="N88" s="56">
        <f t="shared" si="16"/>
        <v>-6.1342592592592698E-4</v>
      </c>
      <c r="O88" s="44">
        <v>2.2800925925925929E-2</v>
      </c>
      <c r="P88" s="49">
        <f>O88-M88</f>
        <v>1.3020833333333337E-2</v>
      </c>
      <c r="Q88" s="41">
        <v>3.2638888888888891E-3</v>
      </c>
      <c r="R88" s="95" t="s">
        <v>132</v>
      </c>
      <c r="S88" s="75">
        <f>L88-P88</f>
        <v>8.6805555555555074E-4</v>
      </c>
      <c r="T88" s="48">
        <v>2</v>
      </c>
      <c r="U88" s="59" t="s">
        <v>132</v>
      </c>
      <c r="V88" s="93" t="s">
        <v>132</v>
      </c>
      <c r="W88" s="97">
        <v>1.3020833333333337E-2</v>
      </c>
      <c r="X88" s="41">
        <f t="shared" si="17"/>
        <v>2.2106481481481456E-3</v>
      </c>
      <c r="Y88" s="41">
        <v>1.0648148148148148E-2</v>
      </c>
      <c r="Z88" s="43">
        <f t="shared" si="18"/>
        <v>1.041666666666656E-4</v>
      </c>
    </row>
    <row r="89" spans="1:26" x14ac:dyDescent="0.25">
      <c r="A89" s="1"/>
      <c r="B89" s="1">
        <v>573</v>
      </c>
      <c r="C89" s="23" t="s">
        <v>93</v>
      </c>
      <c r="D89" s="5">
        <v>1.3287037037037036E-2</v>
      </c>
      <c r="E89" s="22">
        <v>1.0590277777777777E-2</v>
      </c>
      <c r="F89" s="28">
        <v>5.7870370370371321E-5</v>
      </c>
      <c r="G89" s="24">
        <v>2.3738425925925923E-2</v>
      </c>
      <c r="H89">
        <v>36</v>
      </c>
      <c r="I89" s="82">
        <f>G89-E89</f>
        <v>1.3148148148148147E-2</v>
      </c>
      <c r="J89" s="86">
        <f>+D89-I89</f>
        <v>1.3888888888888978E-4</v>
      </c>
      <c r="K89" s="85">
        <v>33</v>
      </c>
      <c r="L89" s="82">
        <f>IF(I89&lt;=D89,I89,D89)</f>
        <v>1.3148148148148147E-2</v>
      </c>
      <c r="M89" s="44">
        <v>1.0520833333333339E-2</v>
      </c>
      <c r="N89" s="56">
        <f t="shared" si="16"/>
        <v>7.4074074074074667E-4</v>
      </c>
      <c r="O89" s="44">
        <v>2.3518518518518522E-2</v>
      </c>
      <c r="P89" s="49">
        <f>O89-M89</f>
        <v>1.2997685185185183E-2</v>
      </c>
      <c r="Q89" s="41">
        <v>2.5462962962962961E-3</v>
      </c>
      <c r="R89" s="95">
        <f>I89-P89</f>
        <v>1.5046296296296335E-4</v>
      </c>
      <c r="S89" s="75">
        <f>L89-P89</f>
        <v>1.5046296296296335E-4</v>
      </c>
      <c r="T89" s="48">
        <v>25</v>
      </c>
      <c r="U89" s="59">
        <v>22</v>
      </c>
      <c r="V89" s="92">
        <f>K89+U89</f>
        <v>55</v>
      </c>
      <c r="W89" s="97">
        <v>1.2997685185185183E-2</v>
      </c>
      <c r="X89" s="41">
        <f t="shared" si="17"/>
        <v>2.2337962962962997E-3</v>
      </c>
      <c r="Y89" s="41">
        <v>1.0671296296296302E-2</v>
      </c>
      <c r="Z89" s="43">
        <f t="shared" si="18"/>
        <v>2.314814814815408E-5</v>
      </c>
    </row>
    <row r="90" spans="1:26" x14ac:dyDescent="0.25">
      <c r="A90" s="1"/>
      <c r="B90" s="1">
        <v>514</v>
      </c>
      <c r="C90" s="23" t="s">
        <v>81</v>
      </c>
      <c r="D90" s="5">
        <v>1.283564814814815E-2</v>
      </c>
      <c r="E90" s="22">
        <v>1.1041666666666663E-2</v>
      </c>
      <c r="F90" s="28">
        <v>4.5138888888888659E-4</v>
      </c>
      <c r="G90" s="24">
        <v>2.34375E-2</v>
      </c>
      <c r="H90">
        <v>19</v>
      </c>
      <c r="I90" s="82">
        <f>G90-E90</f>
        <v>1.2395833333333337E-2</v>
      </c>
      <c r="J90" s="86">
        <f>+D90-I90</f>
        <v>4.3981481481481302E-4</v>
      </c>
      <c r="K90" s="85" t="s">
        <v>132</v>
      </c>
      <c r="L90" s="82">
        <f>IF(I90&lt;=D90,I90,D90)</f>
        <v>1.2395833333333337E-2</v>
      </c>
      <c r="M90" s="44">
        <v>1.1273148148148148E-2</v>
      </c>
      <c r="N90" s="56">
        <f t="shared" si="16"/>
        <v>7.5231481481480983E-4</v>
      </c>
      <c r="U90" s="59" t="s">
        <v>132</v>
      </c>
      <c r="V90" s="93" t="s">
        <v>132</v>
      </c>
      <c r="W90" s="97">
        <f>L90</f>
        <v>1.2395833333333337E-2</v>
      </c>
      <c r="X90" s="41">
        <f t="shared" si="17"/>
        <v>2.8356481481481462E-3</v>
      </c>
      <c r="Y90" s="41">
        <v>1.1273148148148148E-2</v>
      </c>
      <c r="Z90" s="43">
        <f t="shared" si="18"/>
        <v>6.0185185185184648E-4</v>
      </c>
    </row>
    <row r="91" spans="1:26" x14ac:dyDescent="0.25">
      <c r="A91" s="1"/>
      <c r="B91" s="1">
        <v>521</v>
      </c>
      <c r="C91" s="23" t="s">
        <v>9</v>
      </c>
      <c r="D91" s="5">
        <v>1.1817129629629629E-2</v>
      </c>
      <c r="E91" s="22">
        <v>1.2060185185185184E-2</v>
      </c>
      <c r="F91" s="28">
        <v>1.018518518518521E-3</v>
      </c>
      <c r="G91" s="24">
        <v>2.3842592592592596E-2</v>
      </c>
      <c r="H91">
        <v>40</v>
      </c>
      <c r="I91" s="82">
        <f>G91-E91</f>
        <v>1.1782407407407412E-2</v>
      </c>
      <c r="J91" s="86">
        <f>+D91-I91</f>
        <v>3.4722222222217242E-5</v>
      </c>
      <c r="K91" s="85">
        <v>37</v>
      </c>
      <c r="L91" s="82">
        <f>IF(I91&lt;=D91,I91,D91)</f>
        <v>1.1782407407407412E-2</v>
      </c>
      <c r="M91" s="44">
        <v>1.1886574074074074E-2</v>
      </c>
      <c r="N91" s="56">
        <f t="shared" si="16"/>
        <v>6.1342592592592525E-4</v>
      </c>
      <c r="O91" s="44">
        <v>2.3645833333333338E-2</v>
      </c>
      <c r="P91" s="49">
        <f>O91-M91</f>
        <v>1.1759259259259264E-2</v>
      </c>
      <c r="Q91" s="41">
        <v>2.4189814814814816E-3</v>
      </c>
      <c r="R91" s="95">
        <f>I91-P91</f>
        <v>2.3148148148147141E-5</v>
      </c>
      <c r="S91" s="75">
        <f>L91-P91</f>
        <v>2.3148148148147141E-5</v>
      </c>
      <c r="T91" s="48">
        <v>37</v>
      </c>
      <c r="U91" s="59">
        <v>34</v>
      </c>
      <c r="V91" s="92">
        <f>K91+U91</f>
        <v>71</v>
      </c>
      <c r="W91" s="97">
        <v>1.1759259259259264E-2</v>
      </c>
      <c r="X91" s="41">
        <f t="shared" si="17"/>
        <v>3.4722222222222186E-3</v>
      </c>
      <c r="Y91" s="41">
        <v>1.1909722222222221E-2</v>
      </c>
      <c r="Z91" s="43">
        <f t="shared" si="18"/>
        <v>6.3657407407407239E-4</v>
      </c>
    </row>
    <row r="92" spans="1:26" x14ac:dyDescent="0.25">
      <c r="A92" s="1"/>
      <c r="B92" s="1">
        <v>586</v>
      </c>
      <c r="C92" s="23" t="s">
        <v>109</v>
      </c>
      <c r="D92" s="5">
        <v>1.1689814814814814E-2</v>
      </c>
      <c r="E92" s="22">
        <v>1.2187499999999999E-2</v>
      </c>
      <c r="F92" s="28">
        <v>1.2731481481481448E-4</v>
      </c>
      <c r="G92" s="35" t="s">
        <v>125</v>
      </c>
      <c r="I92" s="83" t="s">
        <v>125</v>
      </c>
      <c r="J92" s="80"/>
      <c r="K92" s="87">
        <v>60</v>
      </c>
      <c r="L92" s="82">
        <f>D92</f>
        <v>1.1689814814814814E-2</v>
      </c>
      <c r="M92" s="44">
        <v>1.1979166666666671E-2</v>
      </c>
      <c r="N92" s="56">
        <f t="shared" si="16"/>
        <v>9.2592592592597237E-5</v>
      </c>
      <c r="U92" s="61">
        <v>59</v>
      </c>
      <c r="V92" s="92">
        <f>K92+U92</f>
        <v>119</v>
      </c>
      <c r="W92" s="97">
        <f>L92</f>
        <v>1.1689814814814814E-2</v>
      </c>
      <c r="X92" s="41">
        <f t="shared" si="17"/>
        <v>3.5416666666666687E-3</v>
      </c>
      <c r="Y92" s="41">
        <v>1.1979166666666671E-2</v>
      </c>
      <c r="Z92" s="43">
        <f t="shared" si="18"/>
        <v>6.9444444444450096E-5</v>
      </c>
    </row>
    <row r="93" spans="1:26" x14ac:dyDescent="0.25">
      <c r="A93" s="1"/>
      <c r="B93" s="1">
        <v>528</v>
      </c>
      <c r="C93" s="23" t="s">
        <v>8</v>
      </c>
      <c r="D93" s="5">
        <v>1.1469907407407408E-2</v>
      </c>
      <c r="E93" s="22">
        <v>1.2407407407407405E-2</v>
      </c>
      <c r="F93" s="28">
        <v>2.1990740740740651E-4</v>
      </c>
      <c r="G93" s="35" t="s">
        <v>125</v>
      </c>
      <c r="I93" s="83" t="s">
        <v>125</v>
      </c>
      <c r="J93" s="80"/>
      <c r="K93" s="87">
        <v>60</v>
      </c>
      <c r="L93" s="82">
        <f>D93</f>
        <v>1.1469907407407408E-2</v>
      </c>
      <c r="M93" s="44">
        <v>1.2199074074074077E-2</v>
      </c>
      <c r="N93" s="56">
        <f t="shared" si="16"/>
        <v>2.1990740740740651E-4</v>
      </c>
      <c r="U93" s="61">
        <v>59</v>
      </c>
      <c r="V93" s="92">
        <f>K93+U93</f>
        <v>119</v>
      </c>
      <c r="W93" s="97">
        <f>L93</f>
        <v>1.1469907407407408E-2</v>
      </c>
      <c r="X93" s="41">
        <f t="shared" si="17"/>
        <v>3.7615740740740752E-3</v>
      </c>
      <c r="Y93" s="41">
        <v>1.2199074074074077E-2</v>
      </c>
      <c r="Z93" s="43">
        <f t="shared" si="18"/>
        <v>2.1990740740740651E-4</v>
      </c>
    </row>
    <row r="94" spans="1:26" x14ac:dyDescent="0.25">
      <c r="A94" s="1"/>
      <c r="B94" s="1">
        <v>553</v>
      </c>
      <c r="C94" s="23" t="s">
        <v>6</v>
      </c>
      <c r="D94" s="5">
        <v>1.1006944444444444E-2</v>
      </c>
      <c r="E94" s="22">
        <v>1.2870370370370369E-2</v>
      </c>
      <c r="F94" s="28">
        <v>4.6296296296296363E-4</v>
      </c>
      <c r="G94" s="35" t="s">
        <v>125</v>
      </c>
      <c r="I94" s="88" t="s">
        <v>125</v>
      </c>
      <c r="J94" s="80"/>
      <c r="K94" s="89">
        <v>60</v>
      </c>
      <c r="L94" s="90">
        <f>D94</f>
        <v>1.1006944444444444E-2</v>
      </c>
      <c r="M94" s="63">
        <v>1.2662037037037041E-2</v>
      </c>
      <c r="N94" s="56">
        <f t="shared" si="16"/>
        <v>4.6296296296296363E-4</v>
      </c>
      <c r="U94" s="61">
        <v>59</v>
      </c>
      <c r="V94" s="92">
        <f>K94+U94</f>
        <v>119</v>
      </c>
      <c r="W94" s="97">
        <f>L94</f>
        <v>1.1006944444444444E-2</v>
      </c>
      <c r="X94" s="41">
        <f t="shared" si="17"/>
        <v>4.2245370370370388E-3</v>
      </c>
      <c r="Y94" s="41">
        <v>1.2662037037037041E-2</v>
      </c>
      <c r="Z94" s="43">
        <f t="shared" si="18"/>
        <v>4.6296296296296363E-4</v>
      </c>
    </row>
    <row r="95" spans="1:26" x14ac:dyDescent="0.25">
      <c r="A95" s="1"/>
      <c r="B95" s="1"/>
      <c r="C95" s="17"/>
      <c r="D95" s="5"/>
      <c r="E95" s="5"/>
      <c r="I95" s="9"/>
      <c r="J95" s="41"/>
      <c r="K95" s="48"/>
      <c r="L95" s="41"/>
      <c r="M95" s="41"/>
      <c r="P95" s="41"/>
      <c r="Q95" s="41"/>
      <c r="R95" s="72"/>
      <c r="S95" s="72"/>
    </row>
    <row r="96" spans="1:26" x14ac:dyDescent="0.25">
      <c r="A96" s="1"/>
      <c r="B96" s="64"/>
      <c r="C96" s="65"/>
      <c r="D96" s="66"/>
      <c r="E96" s="66"/>
      <c r="I96" s="67"/>
      <c r="J96" s="62"/>
      <c r="K96" s="68"/>
      <c r="L96" s="67"/>
      <c r="M96" s="62"/>
      <c r="O96" s="62"/>
      <c r="P96" s="62"/>
      <c r="Q96" s="62"/>
      <c r="R96" s="73"/>
      <c r="S96" s="73"/>
      <c r="T96" s="68"/>
      <c r="U96" s="68"/>
      <c r="V96" s="100"/>
    </row>
    <row r="97" spans="2:14" x14ac:dyDescent="0.25">
      <c r="B97" s="1"/>
      <c r="C97" s="17"/>
      <c r="D97" s="5"/>
      <c r="E97" s="5"/>
      <c r="F97" s="9"/>
      <c r="G97" s="41"/>
      <c r="H97" s="9"/>
      <c r="I97" s="9"/>
      <c r="J97" s="41"/>
      <c r="K97" s="48"/>
      <c r="L97" s="9"/>
      <c r="M97" s="41"/>
      <c r="N97" s="9"/>
    </row>
    <row r="98" spans="2:14" x14ac:dyDescent="0.25">
      <c r="B98" s="1"/>
      <c r="C98" s="17"/>
      <c r="D98" s="5"/>
      <c r="E98" s="5"/>
      <c r="F98" s="9"/>
      <c r="G98" s="41"/>
      <c r="H98" s="9"/>
      <c r="I98" s="9"/>
      <c r="J98" s="41"/>
      <c r="K98" s="48"/>
      <c r="L98" s="9"/>
      <c r="M98" s="41"/>
      <c r="N98" s="9"/>
    </row>
    <row r="99" spans="2:14" x14ac:dyDescent="0.25">
      <c r="B99" s="1"/>
      <c r="C99" s="17"/>
      <c r="D99" s="5"/>
      <c r="E99" s="5"/>
      <c r="F99" s="9"/>
      <c r="G99" s="41"/>
      <c r="H99" s="9"/>
      <c r="I99" s="9"/>
      <c r="J99" s="41"/>
      <c r="K99" s="48"/>
      <c r="L99" s="9"/>
      <c r="M99" s="41"/>
      <c r="N99" s="9"/>
    </row>
    <row r="100" spans="2:14" x14ac:dyDescent="0.25">
      <c r="B100" s="1"/>
      <c r="C100" s="17"/>
      <c r="D100" s="5"/>
      <c r="E100" s="5"/>
      <c r="F100" s="9"/>
      <c r="G100" s="41"/>
      <c r="H100" s="9"/>
      <c r="I100" s="9"/>
      <c r="J100" s="41"/>
      <c r="K100" s="48"/>
      <c r="L100" s="9"/>
      <c r="M100" s="41"/>
      <c r="N100" s="9"/>
    </row>
    <row r="101" spans="2:14" x14ac:dyDescent="0.25">
      <c r="B101" s="1"/>
      <c r="C101" s="17"/>
      <c r="D101" s="5"/>
      <c r="E101" s="5"/>
      <c r="F101" s="9"/>
      <c r="G101" s="41"/>
      <c r="H101" s="9"/>
      <c r="I101" s="9"/>
      <c r="J101" s="41"/>
      <c r="K101" s="48"/>
      <c r="L101" s="9"/>
      <c r="M101" s="41"/>
      <c r="N101" s="9"/>
    </row>
    <row r="102" spans="2:14" x14ac:dyDescent="0.25">
      <c r="B102" s="1"/>
      <c r="C102" s="17"/>
      <c r="D102" s="5"/>
      <c r="E102" s="5"/>
      <c r="F102" s="9"/>
      <c r="G102" s="41"/>
      <c r="H102" s="9"/>
      <c r="I102" s="9"/>
      <c r="J102" s="41"/>
      <c r="K102" s="48"/>
      <c r="L102" s="9"/>
      <c r="M102" s="41"/>
      <c r="N102" s="9"/>
    </row>
    <row r="103" spans="2:14" x14ac:dyDescent="0.25">
      <c r="B103" s="1"/>
      <c r="C103" s="17"/>
      <c r="D103" s="5"/>
      <c r="E103" s="5"/>
      <c r="F103" s="9"/>
      <c r="G103" s="41"/>
      <c r="H103" s="9"/>
      <c r="I103" s="9"/>
      <c r="J103" s="41"/>
      <c r="K103" s="48"/>
      <c r="L103" s="9"/>
      <c r="M103" s="41"/>
      <c r="N103" s="9"/>
    </row>
    <row r="104" spans="2:14" x14ac:dyDescent="0.25">
      <c r="B104" s="1"/>
      <c r="C104" s="17"/>
      <c r="D104" s="5"/>
      <c r="E104" s="5"/>
      <c r="F104" s="9"/>
      <c r="G104" s="41"/>
      <c r="H104" s="9"/>
      <c r="I104" s="9"/>
      <c r="J104" s="41"/>
      <c r="K104" s="48"/>
      <c r="L104" s="9"/>
      <c r="M104" s="41"/>
      <c r="N104" s="9"/>
    </row>
    <row r="105" spans="2:14" x14ac:dyDescent="0.25">
      <c r="B105" s="1"/>
      <c r="C105" s="17"/>
      <c r="D105" s="5"/>
      <c r="E105" s="5"/>
      <c r="F105" s="9"/>
      <c r="G105" s="41"/>
      <c r="H105" s="9"/>
      <c r="I105" s="9"/>
      <c r="J105" s="41"/>
      <c r="K105" s="48"/>
      <c r="L105" s="9"/>
      <c r="M105" s="41"/>
      <c r="N105" s="9"/>
    </row>
    <row r="106" spans="2:14" x14ac:dyDescent="0.25">
      <c r="B106" s="1"/>
      <c r="C106" s="17"/>
      <c r="D106" s="5"/>
      <c r="E106" s="5"/>
      <c r="F106" s="9"/>
      <c r="G106" s="41"/>
      <c r="H106" s="9"/>
      <c r="I106" s="9"/>
      <c r="J106" s="41"/>
      <c r="K106" s="48"/>
      <c r="L106" s="9"/>
      <c r="M106" s="41"/>
      <c r="N106" s="9"/>
    </row>
    <row r="107" spans="2:14" x14ac:dyDescent="0.25">
      <c r="B107" s="1"/>
      <c r="C107" s="17"/>
      <c r="D107" s="5"/>
      <c r="E107" s="5"/>
      <c r="F107" s="9"/>
      <c r="G107" s="41"/>
      <c r="H107" s="9"/>
      <c r="I107" s="9"/>
      <c r="J107" s="41"/>
      <c r="K107" s="48"/>
      <c r="L107" s="9"/>
      <c r="M107" s="41"/>
      <c r="N107" s="9"/>
    </row>
    <row r="108" spans="2:14" x14ac:dyDescent="0.25">
      <c r="B108" s="1"/>
      <c r="C108" s="17"/>
      <c r="D108" s="5"/>
      <c r="E108" s="5"/>
      <c r="F108" s="9"/>
      <c r="G108" s="41"/>
      <c r="H108" s="9"/>
      <c r="I108" s="9"/>
      <c r="J108" s="41"/>
      <c r="K108" s="48"/>
      <c r="L108" s="9"/>
      <c r="M108" s="41"/>
      <c r="N108" s="9"/>
    </row>
    <row r="109" spans="2:14" x14ac:dyDescent="0.25">
      <c r="B109" s="1"/>
      <c r="C109" s="17"/>
      <c r="D109" s="5"/>
      <c r="E109" s="5"/>
      <c r="F109" s="9"/>
      <c r="G109" s="41"/>
      <c r="H109" s="9"/>
      <c r="I109" s="9"/>
      <c r="J109" s="41"/>
      <c r="K109" s="48"/>
      <c r="L109" s="9"/>
      <c r="M109" s="41"/>
      <c r="N109" s="9"/>
    </row>
    <row r="110" spans="2:14" x14ac:dyDescent="0.25">
      <c r="B110" s="1"/>
      <c r="C110" s="17"/>
      <c r="D110" s="5"/>
      <c r="E110" s="5"/>
      <c r="F110" s="9"/>
      <c r="G110" s="41"/>
      <c r="H110" s="9"/>
      <c r="I110" s="9"/>
      <c r="J110" s="41"/>
      <c r="K110" s="48"/>
      <c r="L110" s="9"/>
      <c r="M110" s="41"/>
      <c r="N110" s="9"/>
    </row>
    <row r="111" spans="2:14" x14ac:dyDescent="0.25">
      <c r="B111" s="1"/>
      <c r="C111" s="17"/>
      <c r="D111" s="5"/>
      <c r="E111" s="5"/>
      <c r="F111" s="9"/>
      <c r="G111" s="41"/>
      <c r="H111" s="9"/>
      <c r="I111" s="9"/>
      <c r="J111" s="41"/>
      <c r="K111" s="48"/>
      <c r="L111" s="9"/>
      <c r="M111" s="41"/>
      <c r="N111" s="9"/>
    </row>
    <row r="112" spans="2:14" x14ac:dyDescent="0.25">
      <c r="B112" s="1"/>
      <c r="C112" s="17"/>
      <c r="D112" s="5"/>
      <c r="E112" s="5"/>
      <c r="F112" s="9"/>
      <c r="G112" s="41"/>
      <c r="H112" s="9"/>
      <c r="I112" s="9"/>
      <c r="J112" s="41"/>
      <c r="K112" s="48"/>
      <c r="L112" s="9"/>
      <c r="M112" s="41"/>
      <c r="N112" s="9"/>
    </row>
    <row r="113" spans="2:14" x14ac:dyDescent="0.25">
      <c r="B113" s="1"/>
      <c r="C113" s="17"/>
      <c r="D113" s="5"/>
      <c r="E113" s="5"/>
      <c r="F113" s="9"/>
      <c r="G113" s="41"/>
      <c r="H113" s="9"/>
      <c r="I113" s="9"/>
      <c r="J113" s="41"/>
      <c r="K113" s="48"/>
      <c r="L113" s="9"/>
      <c r="M113" s="41"/>
      <c r="N113" s="9"/>
    </row>
    <row r="114" spans="2:14" x14ac:dyDescent="0.25">
      <c r="B114" s="1"/>
      <c r="C114" s="17"/>
      <c r="D114" s="5"/>
      <c r="E114" s="5"/>
      <c r="F114" s="9"/>
      <c r="G114" s="41"/>
      <c r="H114" s="9"/>
      <c r="I114" s="9"/>
      <c r="J114" s="41"/>
      <c r="K114" s="48"/>
      <c r="L114" s="9"/>
      <c r="M114" s="41"/>
      <c r="N114" s="9"/>
    </row>
    <row r="115" spans="2:14" x14ac:dyDescent="0.25">
      <c r="B115" s="1"/>
      <c r="C115" s="17"/>
      <c r="D115" s="5"/>
      <c r="E115" s="5"/>
      <c r="F115" s="9"/>
      <c r="G115" s="41"/>
      <c r="H115" s="9"/>
      <c r="I115" s="9"/>
      <c r="J115" s="41"/>
      <c r="K115" s="48"/>
      <c r="L115" s="9"/>
      <c r="M115" s="41"/>
      <c r="N115" s="9"/>
    </row>
    <row r="116" spans="2:14" x14ac:dyDescent="0.25">
      <c r="B116" s="1"/>
      <c r="C116" s="17"/>
      <c r="D116" s="5"/>
      <c r="E116" s="5"/>
      <c r="F116" s="9"/>
      <c r="G116" s="41"/>
      <c r="H116" s="9"/>
      <c r="I116" s="9"/>
      <c r="J116" s="41"/>
      <c r="K116" s="48"/>
      <c r="L116" s="9"/>
      <c r="M116" s="41"/>
      <c r="N116" s="9"/>
    </row>
    <row r="117" spans="2:14" x14ac:dyDescent="0.25">
      <c r="B117" s="1"/>
      <c r="C117" s="17"/>
      <c r="D117" s="5"/>
      <c r="E117" s="5"/>
      <c r="F117" s="9"/>
      <c r="G117" s="41"/>
      <c r="H117" s="9"/>
      <c r="I117" s="9"/>
      <c r="J117" s="41"/>
      <c r="K117" s="48"/>
      <c r="L117" s="9"/>
      <c r="M117" s="41"/>
      <c r="N117" s="9"/>
    </row>
    <row r="118" spans="2:14" x14ac:dyDescent="0.25">
      <c r="B118" s="1"/>
      <c r="C118" s="17"/>
      <c r="D118" s="5"/>
      <c r="E118" s="5"/>
      <c r="F118" s="9"/>
      <c r="G118" s="41"/>
      <c r="H118" s="9"/>
      <c r="I118" s="9"/>
      <c r="J118" s="41"/>
      <c r="K118" s="48"/>
      <c r="L118" s="9"/>
      <c r="M118" s="41"/>
      <c r="N118" s="9"/>
    </row>
    <row r="119" spans="2:14" x14ac:dyDescent="0.25">
      <c r="B119" s="1"/>
      <c r="C119" s="17"/>
      <c r="D119" s="5"/>
      <c r="E119" s="5"/>
      <c r="F119" s="9"/>
      <c r="G119" s="41"/>
      <c r="H119" s="9"/>
      <c r="I119" s="9"/>
      <c r="J119" s="41"/>
      <c r="K119" s="48"/>
      <c r="L119" s="9"/>
      <c r="M119" s="41"/>
      <c r="N119" s="9"/>
    </row>
    <row r="120" spans="2:14" x14ac:dyDescent="0.25">
      <c r="B120" s="1"/>
      <c r="C120" s="17"/>
      <c r="D120" s="5"/>
      <c r="E120" s="5"/>
      <c r="F120" s="9"/>
      <c r="G120" s="41"/>
      <c r="H120" s="9"/>
      <c r="I120" s="9"/>
      <c r="J120" s="41"/>
      <c r="K120" s="48"/>
      <c r="L120" s="9"/>
      <c r="M120" s="41"/>
      <c r="N120" s="9"/>
    </row>
    <row r="121" spans="2:14" x14ac:dyDescent="0.25">
      <c r="B121" s="1"/>
      <c r="C121" s="17"/>
      <c r="D121" s="5"/>
      <c r="E121" s="5"/>
      <c r="F121" s="9"/>
      <c r="G121" s="41"/>
      <c r="H121" s="9"/>
      <c r="I121" s="9"/>
      <c r="J121" s="41"/>
      <c r="K121" s="48"/>
      <c r="L121" s="9"/>
      <c r="M121" s="41"/>
      <c r="N121" s="9"/>
    </row>
    <row r="122" spans="2:14" x14ac:dyDescent="0.25">
      <c r="B122" s="1"/>
      <c r="C122" s="17"/>
      <c r="D122" s="5"/>
      <c r="E122" s="5"/>
      <c r="F122" s="9"/>
      <c r="G122" s="41"/>
      <c r="H122" s="9"/>
      <c r="I122" s="9"/>
      <c r="J122" s="41"/>
      <c r="K122" s="48"/>
      <c r="L122" s="9"/>
      <c r="M122" s="41"/>
      <c r="N122" s="9"/>
    </row>
    <row r="123" spans="2:14" x14ac:dyDescent="0.25">
      <c r="B123" s="1"/>
      <c r="C123" s="17"/>
      <c r="D123" s="5"/>
      <c r="E123" s="5"/>
      <c r="F123" s="9"/>
      <c r="G123" s="41"/>
      <c r="H123" s="9"/>
      <c r="I123" s="9"/>
      <c r="J123" s="41"/>
      <c r="K123" s="48"/>
      <c r="L123" s="9"/>
      <c r="M123" s="41"/>
      <c r="N123" s="9"/>
    </row>
    <row r="124" spans="2:14" x14ac:dyDescent="0.25">
      <c r="B124" s="1"/>
      <c r="C124" s="17"/>
      <c r="D124" s="5"/>
      <c r="E124" s="5"/>
      <c r="F124" s="9"/>
      <c r="G124" s="41"/>
      <c r="H124" s="9"/>
      <c r="I124" s="9"/>
      <c r="J124" s="41"/>
      <c r="K124" s="48"/>
      <c r="L124" s="9"/>
      <c r="M124" s="41"/>
      <c r="N124" s="9"/>
    </row>
    <row r="125" spans="2:14" x14ac:dyDescent="0.25">
      <c r="B125" s="1"/>
      <c r="C125" s="17"/>
      <c r="D125" s="5"/>
      <c r="E125" s="5"/>
      <c r="F125" s="9"/>
      <c r="G125" s="41"/>
      <c r="H125" s="9"/>
      <c r="I125" s="9"/>
      <c r="J125" s="41"/>
      <c r="K125" s="48"/>
      <c r="L125" s="9"/>
      <c r="M125" s="41"/>
      <c r="N125" s="9"/>
    </row>
    <row r="126" spans="2:14" x14ac:dyDescent="0.25">
      <c r="B126" s="1"/>
      <c r="C126" s="17"/>
      <c r="D126" s="5"/>
      <c r="E126" s="5"/>
      <c r="F126" s="9"/>
      <c r="G126" s="41"/>
      <c r="H126" s="9"/>
      <c r="I126" s="9"/>
      <c r="J126" s="41"/>
      <c r="K126" s="48"/>
      <c r="L126" s="9"/>
      <c r="M126" s="41"/>
      <c r="N126" s="9"/>
    </row>
    <row r="127" spans="2:14" x14ac:dyDescent="0.25">
      <c r="B127" s="1"/>
      <c r="C127" s="17"/>
      <c r="D127" s="5"/>
      <c r="E127" s="5"/>
      <c r="F127" s="9"/>
      <c r="G127" s="41"/>
      <c r="H127" s="9"/>
      <c r="I127" s="9"/>
      <c r="J127" s="41"/>
      <c r="K127" s="48"/>
      <c r="L127" s="9"/>
      <c r="M127" s="41"/>
      <c r="N127" s="9"/>
    </row>
    <row r="128" spans="2:14" x14ac:dyDescent="0.25">
      <c r="B128" s="1"/>
      <c r="C128" s="17"/>
      <c r="D128" s="5"/>
      <c r="E128" s="5"/>
      <c r="F128" s="9"/>
      <c r="G128" s="41"/>
      <c r="H128" s="9"/>
      <c r="I128" s="9"/>
      <c r="J128" s="41"/>
      <c r="K128" s="48"/>
      <c r="L128" s="9"/>
      <c r="M128" s="41"/>
      <c r="N128" s="9"/>
    </row>
    <row r="129" spans="2:14" x14ac:dyDescent="0.25">
      <c r="B129" s="1"/>
      <c r="C129" s="17"/>
      <c r="D129" s="5"/>
      <c r="E129" s="5"/>
      <c r="F129" s="9"/>
      <c r="G129" s="41"/>
      <c r="H129" s="9"/>
      <c r="I129" s="9"/>
      <c r="J129" s="41"/>
      <c r="K129" s="48"/>
      <c r="L129" s="9"/>
      <c r="M129" s="41"/>
      <c r="N129" s="9"/>
    </row>
    <row r="130" spans="2:14" x14ac:dyDescent="0.25">
      <c r="B130" s="1"/>
      <c r="C130" s="17"/>
      <c r="D130" s="5"/>
      <c r="E130" s="5"/>
      <c r="F130" s="9"/>
      <c r="G130" s="41"/>
      <c r="H130" s="9"/>
      <c r="I130" s="9"/>
      <c r="J130" s="41"/>
      <c r="K130" s="48"/>
      <c r="L130" s="9"/>
      <c r="M130" s="41"/>
      <c r="N130" s="9"/>
    </row>
    <row r="131" spans="2:14" x14ac:dyDescent="0.25">
      <c r="B131" s="1"/>
      <c r="C131" s="17"/>
      <c r="D131" s="5"/>
      <c r="E131" s="5"/>
      <c r="F131" s="9"/>
      <c r="G131" s="41"/>
      <c r="H131" s="9"/>
      <c r="I131" s="9"/>
      <c r="J131" s="41"/>
      <c r="K131" s="48"/>
      <c r="L131" s="9"/>
      <c r="M131" s="41"/>
      <c r="N131" s="9"/>
    </row>
    <row r="132" spans="2:14" x14ac:dyDescent="0.25">
      <c r="B132" s="1"/>
      <c r="C132" s="17"/>
      <c r="D132" s="5"/>
      <c r="E132" s="5"/>
      <c r="F132" s="9"/>
      <c r="G132" s="41"/>
      <c r="H132" s="9"/>
      <c r="I132" s="9"/>
      <c r="J132" s="41"/>
      <c r="K132" s="48"/>
      <c r="L132" s="9"/>
      <c r="M132" s="41"/>
      <c r="N132" s="9"/>
    </row>
    <row r="133" spans="2:14" x14ac:dyDescent="0.25">
      <c r="B133" s="1"/>
      <c r="C133" s="17"/>
      <c r="D133" s="5"/>
      <c r="E133" s="5"/>
      <c r="F133" s="9"/>
      <c r="G133" s="41"/>
      <c r="H133" s="9"/>
      <c r="I133" s="9"/>
      <c r="J133" s="41"/>
      <c r="K133" s="48"/>
      <c r="L133" s="9"/>
      <c r="M133" s="41"/>
      <c r="N133" s="9"/>
    </row>
    <row r="134" spans="2:14" x14ac:dyDescent="0.25">
      <c r="B134" s="1"/>
      <c r="C134" s="17"/>
      <c r="D134" s="5"/>
      <c r="E134" s="5"/>
      <c r="F134" s="9"/>
      <c r="G134" s="41"/>
      <c r="H134" s="9"/>
      <c r="I134" s="9"/>
      <c r="J134" s="41"/>
      <c r="K134" s="48"/>
      <c r="L134" s="9"/>
      <c r="M134" s="41"/>
      <c r="N134" s="9"/>
    </row>
    <row r="135" spans="2:14" x14ac:dyDescent="0.25">
      <c r="B135" s="1"/>
      <c r="C135" s="17"/>
      <c r="D135" s="5"/>
      <c r="E135" s="5"/>
      <c r="F135" s="9"/>
      <c r="G135" s="41"/>
      <c r="H135" s="9"/>
      <c r="I135" s="9"/>
      <c r="J135" s="41"/>
      <c r="K135" s="48"/>
      <c r="L135" s="9"/>
      <c r="M135" s="41"/>
      <c r="N135" s="9"/>
    </row>
    <row r="136" spans="2:14" x14ac:dyDescent="0.25">
      <c r="B136" s="1"/>
      <c r="C136" s="17"/>
      <c r="D136" s="5"/>
      <c r="E136" s="5"/>
      <c r="F136" s="9"/>
      <c r="G136" s="41"/>
      <c r="H136" s="9"/>
      <c r="I136" s="9"/>
      <c r="J136" s="41"/>
      <c r="K136" s="48"/>
      <c r="L136" s="9"/>
      <c r="M136" s="41"/>
      <c r="N136" s="9"/>
    </row>
    <row r="137" spans="2:14" x14ac:dyDescent="0.25">
      <c r="B137" s="1"/>
      <c r="C137" s="17"/>
      <c r="D137" s="5"/>
      <c r="E137" s="5"/>
      <c r="F137" s="9"/>
      <c r="G137" s="41"/>
      <c r="H137" s="9"/>
      <c r="I137" s="9"/>
      <c r="J137" s="41"/>
      <c r="K137" s="48"/>
      <c r="L137" s="9"/>
      <c r="M137" s="41"/>
      <c r="N137" s="9"/>
    </row>
    <row r="138" spans="2:14" x14ac:dyDescent="0.25">
      <c r="B138" s="1"/>
      <c r="C138" s="17"/>
      <c r="D138" s="5"/>
      <c r="E138" s="5"/>
      <c r="F138" s="9"/>
      <c r="G138" s="41"/>
      <c r="H138" s="9"/>
      <c r="I138" s="9"/>
      <c r="J138" s="41"/>
      <c r="K138" s="48"/>
      <c r="L138" s="9"/>
      <c r="M138" s="41"/>
      <c r="N138" s="9"/>
    </row>
    <row r="139" spans="2:14" x14ac:dyDescent="0.25">
      <c r="B139" s="1"/>
      <c r="C139" s="17"/>
      <c r="D139" s="5"/>
      <c r="E139" s="5"/>
      <c r="F139" s="9"/>
      <c r="G139" s="41"/>
      <c r="H139" s="9"/>
      <c r="I139" s="9"/>
      <c r="J139" s="41"/>
      <c r="K139" s="48"/>
      <c r="L139" s="9"/>
      <c r="M139" s="41"/>
      <c r="N139" s="9"/>
    </row>
    <row r="140" spans="2:14" x14ac:dyDescent="0.25">
      <c r="B140" s="1"/>
      <c r="C140" s="17"/>
      <c r="D140" s="5"/>
      <c r="E140" s="5"/>
      <c r="F140" s="9"/>
      <c r="G140" s="41"/>
      <c r="H140" s="9"/>
      <c r="I140" s="9"/>
      <c r="J140" s="41"/>
      <c r="K140" s="48"/>
      <c r="L140" s="9"/>
      <c r="M140" s="41"/>
      <c r="N140" s="9"/>
    </row>
    <row r="141" spans="2:14" x14ac:dyDescent="0.25">
      <c r="B141" s="1"/>
      <c r="C141" s="17"/>
      <c r="D141" s="5"/>
      <c r="E141" s="5"/>
      <c r="F141" s="9"/>
      <c r="G141" s="41"/>
      <c r="H141" s="9"/>
      <c r="I141" s="9"/>
      <c r="J141" s="41"/>
      <c r="K141" s="48"/>
      <c r="L141" s="9"/>
      <c r="M141" s="41"/>
      <c r="N141" s="9"/>
    </row>
    <row r="142" spans="2:14" x14ac:dyDescent="0.25">
      <c r="B142" s="1"/>
      <c r="C142" s="17"/>
      <c r="D142" s="5"/>
      <c r="E142" s="5"/>
      <c r="F142" s="9"/>
      <c r="G142" s="41"/>
      <c r="H142" s="9"/>
      <c r="I142" s="9"/>
      <c r="J142" s="41"/>
      <c r="K142" s="48"/>
      <c r="L142" s="9"/>
      <c r="M142" s="41"/>
      <c r="N142" s="9"/>
    </row>
    <row r="143" spans="2:14" x14ac:dyDescent="0.25">
      <c r="B143" s="1"/>
      <c r="C143" s="17"/>
      <c r="D143" s="5"/>
      <c r="E143" s="5"/>
      <c r="F143" s="9"/>
      <c r="G143" s="41"/>
      <c r="H143" s="9"/>
      <c r="I143" s="9"/>
      <c r="J143" s="41"/>
      <c r="K143" s="48"/>
      <c r="L143" s="9"/>
      <c r="M143" s="41"/>
      <c r="N143" s="9"/>
    </row>
    <row r="144" spans="2:14" x14ac:dyDescent="0.25">
      <c r="B144" s="1"/>
      <c r="C144" s="17"/>
      <c r="D144" s="5"/>
      <c r="E144" s="5"/>
      <c r="F144" s="9"/>
      <c r="G144" s="41"/>
      <c r="H144" s="9"/>
      <c r="I144" s="9"/>
      <c r="J144" s="41"/>
      <c r="K144" s="48"/>
      <c r="L144" s="9"/>
      <c r="M144" s="41"/>
      <c r="N144" s="9"/>
    </row>
    <row r="145" spans="2:22" x14ac:dyDescent="0.25">
      <c r="B145" s="1"/>
      <c r="C145" s="17"/>
      <c r="D145" s="5"/>
      <c r="E145" s="5"/>
      <c r="F145" s="9"/>
      <c r="G145" s="41"/>
      <c r="H145" s="9"/>
      <c r="I145" s="9"/>
      <c r="J145" s="41"/>
      <c r="K145" s="48"/>
      <c r="L145" s="9"/>
      <c r="M145" s="41"/>
      <c r="N145" s="9"/>
    </row>
    <row r="146" spans="2:22" x14ac:dyDescent="0.25">
      <c r="B146" s="1"/>
      <c r="C146" s="17"/>
      <c r="D146" s="5"/>
      <c r="E146" s="5"/>
      <c r="F146" s="9"/>
      <c r="G146" s="41"/>
      <c r="H146" s="9"/>
      <c r="I146" s="9"/>
      <c r="J146" s="41"/>
      <c r="K146" s="48"/>
      <c r="L146" s="9"/>
      <c r="M146" s="41"/>
      <c r="N146" s="9"/>
    </row>
    <row r="147" spans="2:22" x14ac:dyDescent="0.25">
      <c r="B147" s="1"/>
      <c r="C147" s="17"/>
      <c r="D147" s="5"/>
      <c r="E147" s="5"/>
      <c r="F147" s="9"/>
      <c r="G147" s="41"/>
      <c r="H147" s="9"/>
      <c r="I147" s="9"/>
      <c r="J147" s="41"/>
      <c r="K147" s="48"/>
      <c r="L147" s="9"/>
      <c r="M147" s="41"/>
      <c r="N147" s="9"/>
    </row>
    <row r="148" spans="2:22" x14ac:dyDescent="0.25">
      <c r="B148" s="1"/>
      <c r="C148" s="17"/>
      <c r="D148" s="5"/>
      <c r="E148" s="5"/>
      <c r="F148" s="9"/>
      <c r="G148" s="41"/>
      <c r="H148" s="9"/>
      <c r="I148" s="9"/>
      <c r="J148" s="41"/>
      <c r="K148" s="48"/>
      <c r="L148" s="9"/>
      <c r="M148" s="41"/>
      <c r="N148" s="9"/>
    </row>
    <row r="149" spans="2:22" x14ac:dyDescent="0.25">
      <c r="B149" s="1"/>
      <c r="C149" s="17"/>
      <c r="D149" s="5"/>
      <c r="E149" s="5"/>
      <c r="F149" s="9"/>
      <c r="G149" s="41"/>
      <c r="H149" s="9"/>
      <c r="I149" s="9"/>
      <c r="J149" s="41"/>
      <c r="K149" s="48"/>
      <c r="L149" s="9"/>
      <c r="M149" s="41"/>
      <c r="N149" s="9"/>
    </row>
    <row r="150" spans="2:22" x14ac:dyDescent="0.25">
      <c r="B150" s="1"/>
      <c r="C150" s="17"/>
      <c r="D150" s="5"/>
      <c r="E150" s="5"/>
      <c r="F150" s="9"/>
      <c r="G150" s="41"/>
      <c r="H150" s="9"/>
      <c r="I150" s="9"/>
      <c r="J150" s="41"/>
      <c r="K150" s="48"/>
      <c r="L150" s="9"/>
      <c r="M150" s="41"/>
      <c r="N150" s="9"/>
    </row>
    <row r="151" spans="2:22" x14ac:dyDescent="0.25">
      <c r="B151" s="1"/>
      <c r="C151" s="17"/>
      <c r="D151" s="5"/>
      <c r="E151" s="5"/>
      <c r="F151" s="9"/>
      <c r="G151" s="41"/>
      <c r="H151" s="9"/>
      <c r="I151" s="9"/>
      <c r="J151" s="41"/>
      <c r="K151" s="48"/>
      <c r="L151" s="9"/>
      <c r="M151" s="41"/>
      <c r="N151" s="9"/>
    </row>
    <row r="152" spans="2:22" x14ac:dyDescent="0.25">
      <c r="B152" s="1"/>
      <c r="C152" s="17"/>
      <c r="D152" s="5"/>
      <c r="E152" s="5"/>
      <c r="F152" s="9"/>
      <c r="G152" s="41"/>
      <c r="H152" s="9"/>
      <c r="I152" s="9"/>
      <c r="J152" s="41"/>
      <c r="K152" s="48"/>
      <c r="L152" s="9"/>
      <c r="M152" s="41"/>
      <c r="N152" s="9"/>
    </row>
    <row r="153" spans="2:22" x14ac:dyDescent="0.25">
      <c r="B153" s="1"/>
      <c r="C153" s="17"/>
      <c r="D153" s="5"/>
      <c r="E153" s="5"/>
      <c r="F153" s="9"/>
      <c r="G153" s="41"/>
      <c r="H153" s="9"/>
      <c r="I153" s="9"/>
      <c r="J153" s="41"/>
      <c r="K153" s="48"/>
      <c r="L153" s="9"/>
      <c r="M153" s="41"/>
      <c r="N153" s="9"/>
    </row>
    <row r="154" spans="2:22" x14ac:dyDescent="0.25">
      <c r="B154" s="1"/>
      <c r="C154" s="17"/>
      <c r="D154" s="5"/>
      <c r="E154" s="5"/>
      <c r="F154" s="9"/>
      <c r="G154" s="41"/>
      <c r="H154" s="9"/>
      <c r="I154" s="9"/>
      <c r="J154" s="41"/>
      <c r="K154" s="48"/>
      <c r="L154" s="9"/>
      <c r="M154" s="41"/>
      <c r="N154" s="9"/>
    </row>
    <row r="155" spans="2:22" x14ac:dyDescent="0.25">
      <c r="B155" s="1"/>
      <c r="C155" s="17"/>
      <c r="D155" s="5"/>
      <c r="E155" s="5"/>
      <c r="F155" s="9"/>
      <c r="G155" s="41"/>
      <c r="H155" s="9"/>
      <c r="I155" s="9"/>
      <c r="J155" s="41"/>
      <c r="K155" s="48"/>
      <c r="L155" s="9"/>
      <c r="M155" s="41"/>
      <c r="N155" s="9"/>
    </row>
    <row r="156" spans="2:22" x14ac:dyDescent="0.25">
      <c r="B156" s="1"/>
      <c r="C156" s="17"/>
      <c r="D156" s="5"/>
      <c r="E156" s="5"/>
      <c r="F156" s="9"/>
      <c r="G156" s="41"/>
      <c r="H156" s="9"/>
      <c r="I156" s="9"/>
      <c r="J156" s="41"/>
      <c r="K156" s="48"/>
      <c r="L156" s="9"/>
      <c r="M156" s="41"/>
      <c r="N156" s="9"/>
    </row>
    <row r="157" spans="2:22" x14ac:dyDescent="0.25">
      <c r="B157" s="1"/>
      <c r="C157" s="17"/>
      <c r="D157" s="5"/>
      <c r="E157" s="5"/>
      <c r="F157" s="9"/>
      <c r="G157" s="41"/>
      <c r="H157" s="9"/>
      <c r="I157" s="9"/>
      <c r="J157" s="41"/>
      <c r="K157" s="48"/>
      <c r="L157" s="9"/>
      <c r="M157" s="41"/>
      <c r="N157" s="9"/>
    </row>
    <row r="158" spans="2:22" x14ac:dyDescent="0.25">
      <c r="B158" s="1"/>
      <c r="C158" s="17"/>
      <c r="D158" s="5"/>
      <c r="E158" s="5"/>
      <c r="F158" s="9"/>
      <c r="G158" s="41"/>
      <c r="H158" s="9"/>
      <c r="I158" s="9"/>
      <c r="J158" s="41"/>
      <c r="K158" s="48"/>
      <c r="L158" s="9"/>
      <c r="M158" s="41"/>
      <c r="N158" s="9"/>
    </row>
    <row r="159" spans="2:22" x14ac:dyDescent="0.25">
      <c r="D159" s="14"/>
      <c r="E159" s="14"/>
      <c r="O159" s="69"/>
      <c r="P159" s="70"/>
      <c r="Q159" s="70"/>
      <c r="R159" s="74"/>
      <c r="S159" s="74"/>
      <c r="T159" s="71"/>
      <c r="U159" s="71"/>
      <c r="V159" s="101"/>
    </row>
    <row r="160" spans="2:22" x14ac:dyDescent="0.25">
      <c r="D160" s="14"/>
      <c r="E160" s="14"/>
    </row>
    <row r="161" spans="4:5" x14ac:dyDescent="0.25">
      <c r="D161" s="14"/>
      <c r="E161" s="14"/>
    </row>
    <row r="162" spans="4:5" x14ac:dyDescent="0.25">
      <c r="D162" s="14"/>
      <c r="E162" s="14"/>
    </row>
    <row r="163" spans="4:5" x14ac:dyDescent="0.25">
      <c r="D163" s="14"/>
      <c r="E163" s="14"/>
    </row>
  </sheetData>
  <autoFilter ref="B1:Y1">
    <sortState ref="B2:Y94">
      <sortCondition ref="Y1"/>
    </sortState>
  </autoFilter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workbookViewId="0">
      <pane xSplit="1" ySplit="1" topLeftCell="B2" activePane="bottomRight" state="frozen"/>
      <selection pane="topRight" activeCell="O1" sqref="O1"/>
      <selection pane="bottomLeft" activeCell="A2" sqref="A2"/>
      <selection pane="bottomRight" activeCell="F14" sqref="F14"/>
    </sheetView>
  </sheetViews>
  <sheetFormatPr defaultRowHeight="15" x14ac:dyDescent="0.25"/>
  <cols>
    <col min="1" max="1" width="17.140625" customWidth="1"/>
    <col min="2" max="2" width="27.28515625" customWidth="1"/>
    <col min="4" max="4" width="10.42578125" style="24" customWidth="1"/>
    <col min="5" max="5" width="9.140625" style="24"/>
  </cols>
  <sheetData>
    <row r="1" spans="1:5" ht="30" x14ac:dyDescent="0.25">
      <c r="A1" s="19" t="s">
        <v>1</v>
      </c>
      <c r="B1" s="19" t="s">
        <v>3</v>
      </c>
      <c r="C1" s="102" t="s">
        <v>147</v>
      </c>
      <c r="D1" s="104" t="s">
        <v>149</v>
      </c>
      <c r="E1" s="105" t="s">
        <v>116</v>
      </c>
    </row>
    <row r="2" spans="1:5" x14ac:dyDescent="0.25">
      <c r="A2" s="1">
        <v>533</v>
      </c>
      <c r="B2" s="54" t="s">
        <v>79</v>
      </c>
      <c r="C2" s="103">
        <v>2.3668981481481485E-2</v>
      </c>
      <c r="D2" s="41">
        <v>0</v>
      </c>
      <c r="E2" s="105">
        <v>0</v>
      </c>
    </row>
    <row r="3" spans="1:5" x14ac:dyDescent="0.25">
      <c r="A3" s="1">
        <v>567</v>
      </c>
      <c r="B3" s="31" t="s">
        <v>86</v>
      </c>
      <c r="C3" s="103">
        <v>2.1979166666666664E-2</v>
      </c>
      <c r="D3" s="41">
        <f>C$2-C3</f>
        <v>1.6898148148148211E-3</v>
      </c>
      <c r="E3" s="105">
        <f>D3-D2</f>
        <v>1.6898148148148211E-3</v>
      </c>
    </row>
    <row r="4" spans="1:5" x14ac:dyDescent="0.25">
      <c r="A4" s="1">
        <v>559</v>
      </c>
      <c r="B4" s="54" t="s">
        <v>78</v>
      </c>
      <c r="C4" s="103">
        <v>2.0937500000000005E-2</v>
      </c>
      <c r="D4" s="41">
        <f>C$2-C4</f>
        <v>2.7314814814814806E-3</v>
      </c>
      <c r="E4" s="105">
        <f>D4-D3</f>
        <v>1.0416666666666595E-3</v>
      </c>
    </row>
    <row r="5" spans="1:5" x14ac:dyDescent="0.25">
      <c r="A5" s="1">
        <v>582</v>
      </c>
      <c r="B5" s="54" t="s">
        <v>98</v>
      </c>
      <c r="C5" s="103">
        <v>2.0046296296296298E-2</v>
      </c>
      <c r="D5" s="41">
        <f t="shared" ref="D5:D68" si="0">C$2-C5</f>
        <v>3.6226851851851871E-3</v>
      </c>
      <c r="E5" s="105">
        <f>D5-D4</f>
        <v>8.9120370370370655E-4</v>
      </c>
    </row>
    <row r="6" spans="1:5" x14ac:dyDescent="0.25">
      <c r="A6" s="1">
        <v>529</v>
      </c>
      <c r="B6" s="54" t="s">
        <v>77</v>
      </c>
      <c r="C6" s="103">
        <v>1.9699074074074074E-2</v>
      </c>
      <c r="D6" s="41">
        <f t="shared" si="0"/>
        <v>3.9699074074074116E-3</v>
      </c>
      <c r="E6" s="105">
        <f t="shared" ref="E6:E69" si="1">D6-D5</f>
        <v>3.4722222222222446E-4</v>
      </c>
    </row>
    <row r="7" spans="1:5" x14ac:dyDescent="0.25">
      <c r="A7" s="1">
        <v>561</v>
      </c>
      <c r="B7" s="54" t="s">
        <v>73</v>
      </c>
      <c r="C7" s="103">
        <v>1.9629629629629629E-2</v>
      </c>
      <c r="D7" s="41">
        <f t="shared" si="0"/>
        <v>4.0393518518518565E-3</v>
      </c>
      <c r="E7" s="105">
        <f t="shared" si="1"/>
        <v>6.9444444444444892E-5</v>
      </c>
    </row>
    <row r="8" spans="1:5" x14ac:dyDescent="0.25">
      <c r="A8" s="1">
        <v>515</v>
      </c>
      <c r="B8" s="54" t="s">
        <v>76</v>
      </c>
      <c r="C8" s="103">
        <v>1.950231481481482E-2</v>
      </c>
      <c r="D8" s="41">
        <f t="shared" si="0"/>
        <v>4.1666666666666657E-3</v>
      </c>
      <c r="E8" s="105">
        <f t="shared" si="1"/>
        <v>1.2731481481480927E-4</v>
      </c>
    </row>
    <row r="9" spans="1:5" x14ac:dyDescent="0.25">
      <c r="A9" s="1">
        <v>510</v>
      </c>
      <c r="B9" s="54" t="s">
        <v>74</v>
      </c>
      <c r="C9" s="103">
        <v>1.9201388888888889E-2</v>
      </c>
      <c r="D9" s="41">
        <f t="shared" si="0"/>
        <v>4.4675925925925959E-3</v>
      </c>
      <c r="E9" s="105">
        <f t="shared" si="1"/>
        <v>3.0092592592593018E-4</v>
      </c>
    </row>
    <row r="10" spans="1:5" x14ac:dyDescent="0.25">
      <c r="A10" s="1">
        <v>546</v>
      </c>
      <c r="B10" s="54" t="s">
        <v>68</v>
      </c>
      <c r="C10" s="103">
        <v>1.9201388888888889E-2</v>
      </c>
      <c r="D10" s="41">
        <f t="shared" si="0"/>
        <v>4.4675925925925959E-3</v>
      </c>
      <c r="E10" s="105">
        <f t="shared" si="1"/>
        <v>0</v>
      </c>
    </row>
    <row r="11" spans="1:5" x14ac:dyDescent="0.25">
      <c r="A11" s="1">
        <v>570</v>
      </c>
      <c r="B11" s="54" t="s">
        <v>113</v>
      </c>
      <c r="C11" s="103">
        <v>1.9027777777777775E-2</v>
      </c>
      <c r="D11" s="41">
        <f t="shared" si="0"/>
        <v>4.6412037037037099E-3</v>
      </c>
      <c r="E11" s="105">
        <f t="shared" si="1"/>
        <v>1.7361111111111396E-4</v>
      </c>
    </row>
    <row r="12" spans="1:5" x14ac:dyDescent="0.25">
      <c r="A12" s="1">
        <v>566</v>
      </c>
      <c r="B12" s="54" t="s">
        <v>85</v>
      </c>
      <c r="C12" s="103">
        <v>1.8935185185185183E-2</v>
      </c>
      <c r="D12" s="41">
        <f t="shared" si="0"/>
        <v>4.7337962962963019E-3</v>
      </c>
      <c r="E12" s="105">
        <f t="shared" si="1"/>
        <v>9.2592592592592032E-5</v>
      </c>
    </row>
    <row r="13" spans="1:5" x14ac:dyDescent="0.25">
      <c r="A13" s="1">
        <v>526</v>
      </c>
      <c r="B13" s="54" t="s">
        <v>71</v>
      </c>
      <c r="C13" s="103">
        <v>1.8842592592592591E-2</v>
      </c>
      <c r="D13" s="41">
        <f t="shared" si="0"/>
        <v>4.8263888888888939E-3</v>
      </c>
      <c r="E13" s="105">
        <f t="shared" si="1"/>
        <v>9.2592592592592032E-5</v>
      </c>
    </row>
    <row r="14" spans="1:5" x14ac:dyDescent="0.25">
      <c r="A14" s="1">
        <v>589</v>
      </c>
      <c r="B14" s="54" t="s">
        <v>110</v>
      </c>
      <c r="C14" s="103">
        <v>1.8796296296296297E-2</v>
      </c>
      <c r="D14" s="41">
        <f t="shared" si="0"/>
        <v>4.8726851851851882E-3</v>
      </c>
      <c r="E14" s="105">
        <f t="shared" si="1"/>
        <v>4.6296296296294281E-5</v>
      </c>
    </row>
    <row r="15" spans="1:5" x14ac:dyDescent="0.25">
      <c r="A15" s="1">
        <v>525</v>
      </c>
      <c r="B15" s="54" t="s">
        <v>82</v>
      </c>
      <c r="C15" s="103">
        <v>1.8726851851851856E-2</v>
      </c>
      <c r="D15" s="41">
        <f t="shared" si="0"/>
        <v>4.9421296296296297E-3</v>
      </c>
      <c r="E15" s="105">
        <f t="shared" si="1"/>
        <v>6.9444444444441422E-5</v>
      </c>
    </row>
    <row r="16" spans="1:5" x14ac:dyDescent="0.25">
      <c r="A16" s="1">
        <v>560</v>
      </c>
      <c r="B16" s="54" t="s">
        <v>65</v>
      </c>
      <c r="C16" s="103">
        <v>1.8680555555555554E-2</v>
      </c>
      <c r="D16" s="41">
        <f t="shared" si="0"/>
        <v>4.9884259259259309E-3</v>
      </c>
      <c r="E16" s="105">
        <f t="shared" si="1"/>
        <v>4.629629629630122E-5</v>
      </c>
    </row>
    <row r="17" spans="1:5" x14ac:dyDescent="0.25">
      <c r="A17" s="1">
        <v>538</v>
      </c>
      <c r="B17" s="54" t="s">
        <v>69</v>
      </c>
      <c r="C17" s="103">
        <v>1.8553240740740738E-2</v>
      </c>
      <c r="D17" s="41">
        <f t="shared" si="0"/>
        <v>5.1157407407407471E-3</v>
      </c>
      <c r="E17" s="105">
        <f t="shared" si="1"/>
        <v>1.2731481481481621E-4</v>
      </c>
    </row>
    <row r="18" spans="1:5" x14ac:dyDescent="0.25">
      <c r="A18" s="1">
        <v>550</v>
      </c>
      <c r="B18" s="54" t="s">
        <v>66</v>
      </c>
      <c r="C18" s="103">
        <v>1.8506944444444451E-2</v>
      </c>
      <c r="D18" s="41">
        <f t="shared" si="0"/>
        <v>5.1620370370370344E-3</v>
      </c>
      <c r="E18" s="105">
        <f t="shared" si="1"/>
        <v>4.6296296296287343E-5</v>
      </c>
    </row>
    <row r="19" spans="1:5" x14ac:dyDescent="0.25">
      <c r="A19" s="1">
        <v>539</v>
      </c>
      <c r="B19" s="54" t="s">
        <v>72</v>
      </c>
      <c r="C19" s="103">
        <v>1.8449074074074073E-2</v>
      </c>
      <c r="D19" s="41">
        <f t="shared" si="0"/>
        <v>5.2199074074074127E-3</v>
      </c>
      <c r="E19" s="105">
        <f t="shared" si="1"/>
        <v>5.787037037037826E-5</v>
      </c>
    </row>
    <row r="20" spans="1:5" x14ac:dyDescent="0.25">
      <c r="A20" s="1">
        <v>585</v>
      </c>
      <c r="B20" s="54" t="s">
        <v>102</v>
      </c>
      <c r="C20" s="103">
        <v>1.8449074074074073E-2</v>
      </c>
      <c r="D20" s="41">
        <f t="shared" si="0"/>
        <v>5.2199074074074127E-3</v>
      </c>
      <c r="E20" s="105">
        <f t="shared" si="1"/>
        <v>0</v>
      </c>
    </row>
    <row r="21" spans="1:5" x14ac:dyDescent="0.25">
      <c r="A21" s="1">
        <v>556</v>
      </c>
      <c r="B21" s="54" t="s">
        <v>64</v>
      </c>
      <c r="C21" s="103">
        <v>1.8171296296296297E-2</v>
      </c>
      <c r="D21" s="41">
        <f t="shared" si="0"/>
        <v>5.4976851851851888E-3</v>
      </c>
      <c r="E21" s="105">
        <f t="shared" si="1"/>
        <v>2.777777777777761E-4</v>
      </c>
    </row>
    <row r="22" spans="1:5" x14ac:dyDescent="0.25">
      <c r="A22" s="1">
        <v>543</v>
      </c>
      <c r="B22" s="54" t="s">
        <v>61</v>
      </c>
      <c r="C22" s="103">
        <v>1.8125000000000002E-2</v>
      </c>
      <c r="D22" s="41">
        <f t="shared" si="0"/>
        <v>5.5439814814814831E-3</v>
      </c>
      <c r="E22" s="105">
        <f t="shared" si="1"/>
        <v>4.6296296296294281E-5</v>
      </c>
    </row>
    <row r="23" spans="1:5" x14ac:dyDescent="0.25">
      <c r="A23" s="1">
        <v>548</v>
      </c>
      <c r="B23" s="54" t="s">
        <v>63</v>
      </c>
      <c r="C23" s="103">
        <v>1.789351851851852E-2</v>
      </c>
      <c r="D23" s="41">
        <f t="shared" si="0"/>
        <v>5.7754629629629649E-3</v>
      </c>
      <c r="E23" s="105">
        <f t="shared" si="1"/>
        <v>2.3148148148148182E-4</v>
      </c>
    </row>
    <row r="24" spans="1:5" x14ac:dyDescent="0.25">
      <c r="A24" s="1">
        <v>592</v>
      </c>
      <c r="B24" s="54" t="s">
        <v>120</v>
      </c>
      <c r="C24" s="103">
        <v>1.7800925925925925E-2</v>
      </c>
      <c r="D24" s="41">
        <f t="shared" si="0"/>
        <v>5.8680555555555604E-3</v>
      </c>
      <c r="E24" s="105">
        <f t="shared" si="1"/>
        <v>9.2592592592595502E-5</v>
      </c>
    </row>
    <row r="25" spans="1:5" x14ac:dyDescent="0.25">
      <c r="A25" s="1">
        <v>572</v>
      </c>
      <c r="B25" s="54" t="s">
        <v>92</v>
      </c>
      <c r="C25" s="103">
        <v>1.7754629629629631E-2</v>
      </c>
      <c r="D25" s="41">
        <f t="shared" si="0"/>
        <v>5.9143518518518547E-3</v>
      </c>
      <c r="E25" s="105">
        <f t="shared" si="1"/>
        <v>4.6296296296294281E-5</v>
      </c>
    </row>
    <row r="26" spans="1:5" x14ac:dyDescent="0.25">
      <c r="A26" s="1">
        <v>591</v>
      </c>
      <c r="B26" s="54" t="s">
        <v>119</v>
      </c>
      <c r="C26" s="103">
        <v>1.7743055555555557E-2</v>
      </c>
      <c r="D26" s="41">
        <f t="shared" si="0"/>
        <v>5.9259259259259282E-3</v>
      </c>
      <c r="E26" s="105">
        <f t="shared" si="1"/>
        <v>1.157407407407357E-5</v>
      </c>
    </row>
    <row r="27" spans="1:5" x14ac:dyDescent="0.25">
      <c r="A27" s="1">
        <v>587</v>
      </c>
      <c r="B27" s="54" t="s">
        <v>114</v>
      </c>
      <c r="C27" s="103">
        <v>1.7465277777777777E-2</v>
      </c>
      <c r="D27" s="41">
        <f t="shared" si="0"/>
        <v>6.2037037037037078E-3</v>
      </c>
      <c r="E27" s="105">
        <f t="shared" si="1"/>
        <v>2.7777777777777957E-4</v>
      </c>
    </row>
    <row r="28" spans="1:5" x14ac:dyDescent="0.25">
      <c r="A28" s="1">
        <v>536</v>
      </c>
      <c r="B28" s="54" t="s">
        <v>56</v>
      </c>
      <c r="C28" s="103">
        <v>1.7141203703703704E-2</v>
      </c>
      <c r="D28" s="41">
        <f t="shared" si="0"/>
        <v>6.5277777777777816E-3</v>
      </c>
      <c r="E28" s="105">
        <f t="shared" si="1"/>
        <v>3.2407407407407385E-4</v>
      </c>
    </row>
    <row r="29" spans="1:5" x14ac:dyDescent="0.25">
      <c r="A29" s="1">
        <v>555</v>
      </c>
      <c r="B29" s="54" t="s">
        <v>59</v>
      </c>
      <c r="C29" s="103">
        <v>1.7118055555555556E-2</v>
      </c>
      <c r="D29" s="41">
        <f t="shared" si="0"/>
        <v>6.5509259259259288E-3</v>
      </c>
      <c r="E29" s="105">
        <f t="shared" si="1"/>
        <v>2.3148148148147141E-5</v>
      </c>
    </row>
    <row r="30" spans="1:5" x14ac:dyDescent="0.25">
      <c r="A30" s="1">
        <v>527</v>
      </c>
      <c r="B30" s="54" t="s">
        <v>60</v>
      </c>
      <c r="C30" s="103">
        <v>1.7048611111111108E-2</v>
      </c>
      <c r="D30" s="41">
        <f t="shared" si="0"/>
        <v>6.6203703703703771E-3</v>
      </c>
      <c r="E30" s="105">
        <f t="shared" si="1"/>
        <v>6.9444444444448361E-5</v>
      </c>
    </row>
    <row r="31" spans="1:5" x14ac:dyDescent="0.25">
      <c r="A31" s="1">
        <v>557</v>
      </c>
      <c r="B31" s="54" t="s">
        <v>67</v>
      </c>
      <c r="C31" s="103">
        <v>1.6979166666666663E-2</v>
      </c>
      <c r="D31" s="41">
        <f t="shared" si="0"/>
        <v>6.689814814814822E-3</v>
      </c>
      <c r="E31" s="105">
        <f t="shared" si="1"/>
        <v>6.9444444444444892E-5</v>
      </c>
    </row>
    <row r="32" spans="1:5" x14ac:dyDescent="0.25">
      <c r="A32" s="1">
        <v>524</v>
      </c>
      <c r="B32" s="54" t="s">
        <v>54</v>
      </c>
      <c r="C32" s="103">
        <v>1.6805555555555556E-2</v>
      </c>
      <c r="D32" s="41">
        <f t="shared" si="0"/>
        <v>6.8634259259259291E-3</v>
      </c>
      <c r="E32" s="105">
        <f t="shared" si="1"/>
        <v>1.7361111111110702E-4</v>
      </c>
    </row>
    <row r="33" spans="1:5" x14ac:dyDescent="0.25">
      <c r="A33" s="1">
        <v>544</v>
      </c>
      <c r="B33" s="54" t="s">
        <v>51</v>
      </c>
      <c r="C33" s="103">
        <v>1.6747685185185185E-2</v>
      </c>
      <c r="D33" s="41">
        <f t="shared" si="0"/>
        <v>6.9212962962963004E-3</v>
      </c>
      <c r="E33" s="105">
        <f t="shared" si="1"/>
        <v>5.7870370370371321E-5</v>
      </c>
    </row>
    <row r="34" spans="1:5" x14ac:dyDescent="0.25">
      <c r="A34" s="1">
        <v>530</v>
      </c>
      <c r="B34" s="54" t="s">
        <v>58</v>
      </c>
      <c r="C34" s="103">
        <v>1.6712962962962964E-2</v>
      </c>
      <c r="D34" s="41">
        <f t="shared" si="0"/>
        <v>6.9560185185185211E-3</v>
      </c>
      <c r="E34" s="105">
        <f t="shared" si="1"/>
        <v>3.4722222222220711E-5</v>
      </c>
    </row>
    <row r="35" spans="1:5" x14ac:dyDescent="0.25">
      <c r="A35" s="1">
        <v>552</v>
      </c>
      <c r="B35" s="54" t="s">
        <v>48</v>
      </c>
      <c r="C35" s="103">
        <v>1.6608796296296299E-2</v>
      </c>
      <c r="D35" s="41">
        <f t="shared" si="0"/>
        <v>7.0601851851851867E-3</v>
      </c>
      <c r="E35" s="105">
        <f t="shared" si="1"/>
        <v>1.041666666666656E-4</v>
      </c>
    </row>
    <row r="36" spans="1:5" x14ac:dyDescent="0.25">
      <c r="A36" s="1">
        <v>516</v>
      </c>
      <c r="B36" s="54" t="s">
        <v>47</v>
      </c>
      <c r="C36" s="103">
        <v>1.6574074074074074E-2</v>
      </c>
      <c r="D36" s="41">
        <f t="shared" si="0"/>
        <v>7.0949074074074109E-3</v>
      </c>
      <c r="E36" s="105">
        <f t="shared" si="1"/>
        <v>3.4722222222224181E-5</v>
      </c>
    </row>
    <row r="37" spans="1:5" x14ac:dyDescent="0.25">
      <c r="A37" s="1">
        <v>554</v>
      </c>
      <c r="B37" s="54" t="s">
        <v>55</v>
      </c>
      <c r="C37" s="103">
        <v>1.6446759259259262E-2</v>
      </c>
      <c r="D37" s="41">
        <f t="shared" si="0"/>
        <v>7.2222222222222236E-3</v>
      </c>
      <c r="E37" s="105">
        <f t="shared" si="1"/>
        <v>1.2731481481481274E-4</v>
      </c>
    </row>
    <row r="38" spans="1:5" x14ac:dyDescent="0.25">
      <c r="A38" s="1">
        <v>565</v>
      </c>
      <c r="B38" s="54" t="s">
        <v>101</v>
      </c>
      <c r="C38" s="103">
        <v>1.6435185185185188E-2</v>
      </c>
      <c r="D38" s="41">
        <f t="shared" si="0"/>
        <v>7.2337962962962972E-3</v>
      </c>
      <c r="E38" s="105">
        <f t="shared" si="1"/>
        <v>1.157407407407357E-5</v>
      </c>
    </row>
    <row r="39" spans="1:5" x14ac:dyDescent="0.25">
      <c r="A39" s="1">
        <v>520</v>
      </c>
      <c r="B39" s="54" t="s">
        <v>49</v>
      </c>
      <c r="C39" s="103">
        <v>1.6400462962962967E-2</v>
      </c>
      <c r="D39" s="41">
        <f t="shared" si="0"/>
        <v>7.2685185185185179E-3</v>
      </c>
      <c r="E39" s="105">
        <f t="shared" si="1"/>
        <v>3.4722222222220711E-5</v>
      </c>
    </row>
    <row r="40" spans="1:5" x14ac:dyDescent="0.25">
      <c r="A40" s="1">
        <v>547</v>
      </c>
      <c r="B40" s="54" t="s">
        <v>45</v>
      </c>
      <c r="C40" s="103">
        <v>1.6249999999999997E-2</v>
      </c>
      <c r="D40" s="41">
        <f t="shared" si="0"/>
        <v>7.4189814814814882E-3</v>
      </c>
      <c r="E40" s="105">
        <f t="shared" si="1"/>
        <v>1.5046296296297029E-4</v>
      </c>
    </row>
    <row r="41" spans="1:5" x14ac:dyDescent="0.25">
      <c r="A41" s="1">
        <v>588</v>
      </c>
      <c r="B41" s="54" t="s">
        <v>108</v>
      </c>
      <c r="C41" s="103">
        <v>1.6238425925925924E-2</v>
      </c>
      <c r="D41" s="41">
        <f t="shared" si="0"/>
        <v>7.4305555555555618E-3</v>
      </c>
      <c r="E41" s="105">
        <f t="shared" si="1"/>
        <v>1.157407407407357E-5</v>
      </c>
    </row>
    <row r="42" spans="1:5" x14ac:dyDescent="0.25">
      <c r="A42" s="1">
        <v>502</v>
      </c>
      <c r="B42" s="54" t="s">
        <v>44</v>
      </c>
      <c r="C42" s="103">
        <v>1.622685185185185E-2</v>
      </c>
      <c r="D42" s="41">
        <f t="shared" si="0"/>
        <v>7.4421296296296353E-3</v>
      </c>
      <c r="E42" s="105">
        <f t="shared" si="1"/>
        <v>1.157407407407357E-5</v>
      </c>
    </row>
    <row r="43" spans="1:5" x14ac:dyDescent="0.25">
      <c r="A43" s="1">
        <v>578</v>
      </c>
      <c r="B43" s="54" t="s">
        <v>95</v>
      </c>
      <c r="C43" s="103">
        <v>1.6145833333333335E-2</v>
      </c>
      <c r="D43" s="41">
        <f t="shared" si="0"/>
        <v>7.5231481481481503E-3</v>
      </c>
      <c r="E43" s="105">
        <f t="shared" si="1"/>
        <v>8.1018518518514993E-5</v>
      </c>
    </row>
    <row r="44" spans="1:5" x14ac:dyDescent="0.25">
      <c r="A44" s="1">
        <v>511</v>
      </c>
      <c r="B44" s="54" t="s">
        <v>46</v>
      </c>
      <c r="C44" s="103">
        <v>1.6122685185185191E-2</v>
      </c>
      <c r="D44" s="41">
        <f t="shared" si="0"/>
        <v>7.546296296296294E-3</v>
      </c>
      <c r="E44" s="105">
        <f t="shared" si="1"/>
        <v>2.3148148148143671E-5</v>
      </c>
    </row>
    <row r="45" spans="1:5" x14ac:dyDescent="0.25">
      <c r="A45" s="1">
        <v>519</v>
      </c>
      <c r="B45" s="54" t="s">
        <v>53</v>
      </c>
      <c r="C45" s="103">
        <v>1.6122685185185184E-2</v>
      </c>
      <c r="D45" s="41">
        <f t="shared" si="0"/>
        <v>7.5462962962963009E-3</v>
      </c>
      <c r="E45" s="105">
        <f t="shared" si="1"/>
        <v>6.9388939039072284E-18</v>
      </c>
    </row>
    <row r="46" spans="1:5" x14ac:dyDescent="0.25">
      <c r="A46" s="1">
        <v>505</v>
      </c>
      <c r="B46" s="54" t="s">
        <v>41</v>
      </c>
      <c r="C46" s="103">
        <v>1.6076388888888887E-2</v>
      </c>
      <c r="D46" s="41">
        <f t="shared" si="0"/>
        <v>7.5925925925925987E-3</v>
      </c>
      <c r="E46" s="105">
        <f t="shared" si="1"/>
        <v>4.6296296296297751E-5</v>
      </c>
    </row>
    <row r="47" spans="1:5" x14ac:dyDescent="0.25">
      <c r="A47" s="1">
        <v>542</v>
      </c>
      <c r="B47" s="54" t="s">
        <v>43</v>
      </c>
      <c r="C47" s="103">
        <v>1.6053240740740739E-2</v>
      </c>
      <c r="D47" s="41">
        <f t="shared" si="0"/>
        <v>7.6157407407407458E-3</v>
      </c>
      <c r="E47" s="105">
        <f t="shared" si="1"/>
        <v>2.3148148148147141E-5</v>
      </c>
    </row>
    <row r="48" spans="1:5" x14ac:dyDescent="0.25">
      <c r="A48" s="1">
        <v>579</v>
      </c>
      <c r="B48" s="54" t="s">
        <v>96</v>
      </c>
      <c r="C48" s="103">
        <v>1.6006944444444442E-2</v>
      </c>
      <c r="D48" s="41">
        <f t="shared" si="0"/>
        <v>7.6620370370370436E-3</v>
      </c>
      <c r="E48" s="105">
        <f t="shared" si="1"/>
        <v>4.6296296296297751E-5</v>
      </c>
    </row>
    <row r="49" spans="1:5" x14ac:dyDescent="0.25">
      <c r="A49" s="1">
        <v>569</v>
      </c>
      <c r="B49" s="54" t="s">
        <v>88</v>
      </c>
      <c r="C49" s="103">
        <v>1.5995370370370368E-2</v>
      </c>
      <c r="D49" s="41">
        <f t="shared" si="0"/>
        <v>7.6736111111111172E-3</v>
      </c>
      <c r="E49" s="105">
        <f t="shared" si="1"/>
        <v>1.157407407407357E-5</v>
      </c>
    </row>
    <row r="50" spans="1:5" x14ac:dyDescent="0.25">
      <c r="A50" s="1">
        <v>518</v>
      </c>
      <c r="B50" s="54" t="s">
        <v>42</v>
      </c>
      <c r="C50" s="103">
        <v>1.5995370370370368E-2</v>
      </c>
      <c r="D50" s="41">
        <f t="shared" si="0"/>
        <v>7.6736111111111172E-3</v>
      </c>
      <c r="E50" s="105">
        <f t="shared" si="1"/>
        <v>0</v>
      </c>
    </row>
    <row r="51" spans="1:5" x14ac:dyDescent="0.25">
      <c r="A51" s="1">
        <v>508</v>
      </c>
      <c r="B51" s="54" t="s">
        <v>37</v>
      </c>
      <c r="C51" s="103">
        <v>1.5891203703703703E-2</v>
      </c>
      <c r="D51" s="41">
        <f t="shared" si="0"/>
        <v>7.7777777777777828E-3</v>
      </c>
      <c r="E51" s="105">
        <f t="shared" si="1"/>
        <v>1.041666666666656E-4</v>
      </c>
    </row>
    <row r="52" spans="1:5" x14ac:dyDescent="0.25">
      <c r="A52" s="1">
        <v>563</v>
      </c>
      <c r="B52" s="54" t="s">
        <v>99</v>
      </c>
      <c r="C52" s="103">
        <v>1.5868055555555555E-2</v>
      </c>
      <c r="D52" s="41">
        <f t="shared" si="0"/>
        <v>7.8009259259259299E-3</v>
      </c>
      <c r="E52" s="105">
        <f t="shared" si="1"/>
        <v>2.3148148148147141E-5</v>
      </c>
    </row>
    <row r="53" spans="1:5" x14ac:dyDescent="0.25">
      <c r="A53" s="1">
        <v>504</v>
      </c>
      <c r="B53" s="54" t="s">
        <v>36</v>
      </c>
      <c r="C53" s="103">
        <v>1.5763888888888886E-2</v>
      </c>
      <c r="D53" s="41">
        <f t="shared" si="0"/>
        <v>7.905092592592599E-3</v>
      </c>
      <c r="E53" s="105">
        <f t="shared" si="1"/>
        <v>1.0416666666666907E-4</v>
      </c>
    </row>
    <row r="54" spans="1:5" x14ac:dyDescent="0.25">
      <c r="A54" s="1">
        <v>593</v>
      </c>
      <c r="B54" s="54" t="s">
        <v>137</v>
      </c>
      <c r="C54" s="103">
        <v>1.5729166666666666E-2</v>
      </c>
      <c r="D54" s="41">
        <f t="shared" si="0"/>
        <v>7.9398148148148197E-3</v>
      </c>
      <c r="E54" s="105">
        <f t="shared" si="1"/>
        <v>3.4722222222220711E-5</v>
      </c>
    </row>
    <row r="55" spans="1:5" x14ac:dyDescent="0.25">
      <c r="A55" s="1">
        <v>541</v>
      </c>
      <c r="B55" s="54" t="s">
        <v>40</v>
      </c>
      <c r="C55" s="103">
        <v>1.5706018518518518E-2</v>
      </c>
      <c r="D55" s="41">
        <f t="shared" si="0"/>
        <v>7.9629629629629668E-3</v>
      </c>
      <c r="E55" s="105">
        <f t="shared" si="1"/>
        <v>2.3148148148147141E-5</v>
      </c>
    </row>
    <row r="56" spans="1:5" x14ac:dyDescent="0.25">
      <c r="A56" s="1">
        <v>512</v>
      </c>
      <c r="B56" s="54" t="s">
        <v>35</v>
      </c>
      <c r="C56" s="103">
        <v>1.5706018518518518E-2</v>
      </c>
      <c r="D56" s="41">
        <f t="shared" si="0"/>
        <v>7.9629629629629668E-3</v>
      </c>
      <c r="E56" s="105">
        <f t="shared" si="1"/>
        <v>0</v>
      </c>
    </row>
    <row r="57" spans="1:5" x14ac:dyDescent="0.25">
      <c r="A57" s="1">
        <v>535</v>
      </c>
      <c r="B57" s="54" t="s">
        <v>34</v>
      </c>
      <c r="C57" s="103">
        <v>1.5682870370370371E-2</v>
      </c>
      <c r="D57" s="41">
        <f t="shared" si="0"/>
        <v>7.986111111111114E-3</v>
      </c>
      <c r="E57" s="105">
        <f t="shared" si="1"/>
        <v>2.3148148148147141E-5</v>
      </c>
    </row>
    <row r="58" spans="1:5" x14ac:dyDescent="0.25">
      <c r="A58" s="1">
        <v>537</v>
      </c>
      <c r="B58" s="54" t="s">
        <v>84</v>
      </c>
      <c r="C58" s="103">
        <v>1.5671296296296298E-2</v>
      </c>
      <c r="D58" s="41">
        <f t="shared" si="0"/>
        <v>7.9976851851851875E-3</v>
      </c>
      <c r="E58" s="105">
        <f t="shared" si="1"/>
        <v>1.157407407407357E-5</v>
      </c>
    </row>
    <row r="59" spans="1:5" x14ac:dyDescent="0.25">
      <c r="A59" s="1">
        <v>513</v>
      </c>
      <c r="B59" s="54" t="s">
        <v>50</v>
      </c>
      <c r="C59" s="103">
        <v>1.5613425925925926E-2</v>
      </c>
      <c r="D59" s="41">
        <f t="shared" si="0"/>
        <v>8.0555555555555589E-3</v>
      </c>
      <c r="E59" s="105">
        <f t="shared" si="1"/>
        <v>5.7870370370371321E-5</v>
      </c>
    </row>
    <row r="60" spans="1:5" x14ac:dyDescent="0.25">
      <c r="A60" s="1">
        <v>577</v>
      </c>
      <c r="B60" s="54" t="s">
        <v>94</v>
      </c>
      <c r="C60" s="103">
        <v>1.5601851851851849E-2</v>
      </c>
      <c r="D60" s="41">
        <f t="shared" si="0"/>
        <v>8.0671296296296359E-3</v>
      </c>
      <c r="E60" s="105">
        <f t="shared" si="1"/>
        <v>1.157407407407704E-5</v>
      </c>
    </row>
    <row r="61" spans="1:5" x14ac:dyDescent="0.25">
      <c r="A61" s="1">
        <v>523</v>
      </c>
      <c r="B61" s="54" t="s">
        <v>57</v>
      </c>
      <c r="C61" s="103">
        <v>1.5509259259259257E-2</v>
      </c>
      <c r="D61" s="41">
        <f t="shared" si="0"/>
        <v>8.1597222222222279E-3</v>
      </c>
      <c r="E61" s="105">
        <f t="shared" si="1"/>
        <v>9.2592592592592032E-5</v>
      </c>
    </row>
    <row r="62" spans="1:5" x14ac:dyDescent="0.25">
      <c r="A62" s="1">
        <v>531</v>
      </c>
      <c r="B62" s="54" t="s">
        <v>31</v>
      </c>
      <c r="C62" s="103">
        <v>1.5509259259259257E-2</v>
      </c>
      <c r="D62" s="41">
        <f t="shared" si="0"/>
        <v>8.1597222222222279E-3</v>
      </c>
      <c r="E62" s="105">
        <f t="shared" si="1"/>
        <v>0</v>
      </c>
    </row>
    <row r="63" spans="1:5" x14ac:dyDescent="0.25">
      <c r="A63" s="1">
        <v>534</v>
      </c>
      <c r="B63" s="54" t="s">
        <v>38</v>
      </c>
      <c r="C63" s="103">
        <v>1.5451388888888891E-2</v>
      </c>
      <c r="D63" s="41">
        <f t="shared" si="0"/>
        <v>8.217592592592594E-3</v>
      </c>
      <c r="E63" s="105">
        <f t="shared" si="1"/>
        <v>5.7870370370366117E-5</v>
      </c>
    </row>
    <row r="64" spans="1:5" x14ac:dyDescent="0.25">
      <c r="A64" s="1">
        <v>564</v>
      </c>
      <c r="B64" s="54" t="s">
        <v>100</v>
      </c>
      <c r="C64" s="103">
        <v>1.5231481481481483E-2</v>
      </c>
      <c r="D64" s="41">
        <f t="shared" si="0"/>
        <v>8.4375000000000023E-3</v>
      </c>
      <c r="E64" s="105">
        <f t="shared" si="1"/>
        <v>2.1990740740740825E-4</v>
      </c>
    </row>
    <row r="65" spans="1:5" x14ac:dyDescent="0.25">
      <c r="A65" s="1">
        <v>575</v>
      </c>
      <c r="B65" s="54" t="s">
        <v>104</v>
      </c>
      <c r="C65" s="103">
        <v>1.5231481481481481E-2</v>
      </c>
      <c r="D65" s="41">
        <f t="shared" si="0"/>
        <v>8.437500000000004E-3</v>
      </c>
      <c r="E65" s="105">
        <f t="shared" si="1"/>
        <v>0</v>
      </c>
    </row>
    <row r="66" spans="1:5" x14ac:dyDescent="0.25">
      <c r="A66" s="1">
        <v>503</v>
      </c>
      <c r="B66" s="54" t="s">
        <v>28</v>
      </c>
      <c r="C66" s="103">
        <v>1.5196759259259259E-2</v>
      </c>
      <c r="D66" s="41">
        <f t="shared" si="0"/>
        <v>8.4722222222222265E-3</v>
      </c>
      <c r="E66" s="105">
        <f t="shared" si="1"/>
        <v>3.4722222222222446E-5</v>
      </c>
    </row>
    <row r="67" spans="1:5" x14ac:dyDescent="0.25">
      <c r="A67" s="1">
        <v>576</v>
      </c>
      <c r="B67" s="54" t="s">
        <v>112</v>
      </c>
      <c r="C67" s="103">
        <v>1.5150462962962963E-2</v>
      </c>
      <c r="D67" s="41">
        <f t="shared" si="0"/>
        <v>8.5185185185185225E-3</v>
      </c>
      <c r="E67" s="105">
        <f t="shared" si="1"/>
        <v>4.6296296296296016E-5</v>
      </c>
    </row>
    <row r="68" spans="1:5" ht="14.25" customHeight="1" x14ac:dyDescent="0.25">
      <c r="A68" s="1">
        <v>540</v>
      </c>
      <c r="B68" s="54" t="s">
        <v>26</v>
      </c>
      <c r="C68" s="103">
        <v>1.4976851851851852E-2</v>
      </c>
      <c r="D68" s="41">
        <f t="shared" si="0"/>
        <v>8.692129629629633E-3</v>
      </c>
      <c r="E68" s="105">
        <f t="shared" si="1"/>
        <v>1.7361111111111049E-4</v>
      </c>
    </row>
    <row r="69" spans="1:5" x14ac:dyDescent="0.25">
      <c r="A69" s="1">
        <v>509</v>
      </c>
      <c r="B69" s="54" t="s">
        <v>25</v>
      </c>
      <c r="C69" s="103">
        <v>1.4837962962962963E-2</v>
      </c>
      <c r="D69" s="41">
        <f t="shared" ref="D69:D94" si="2">C$2-C69</f>
        <v>8.8310185185185228E-3</v>
      </c>
      <c r="E69" s="105">
        <f t="shared" si="1"/>
        <v>1.3888888888888978E-4</v>
      </c>
    </row>
    <row r="70" spans="1:5" x14ac:dyDescent="0.25">
      <c r="A70" s="1">
        <v>590</v>
      </c>
      <c r="B70" s="54" t="s">
        <v>118</v>
      </c>
      <c r="C70" s="103">
        <v>1.4780092592592595E-2</v>
      </c>
      <c r="D70" s="41">
        <f t="shared" si="2"/>
        <v>8.8888888888888906E-3</v>
      </c>
      <c r="E70" s="105">
        <f t="shared" ref="E70:E94" si="3">D70-D69</f>
        <v>5.7870370370367852E-5</v>
      </c>
    </row>
    <row r="71" spans="1:5" x14ac:dyDescent="0.25">
      <c r="A71" s="1">
        <v>545</v>
      </c>
      <c r="B71" s="54" t="s">
        <v>30</v>
      </c>
      <c r="C71" s="103">
        <v>1.4699074074074074E-2</v>
      </c>
      <c r="D71" s="41">
        <f t="shared" si="2"/>
        <v>8.9699074074074108E-3</v>
      </c>
      <c r="E71" s="105">
        <f t="shared" si="3"/>
        <v>8.1018518518520197E-5</v>
      </c>
    </row>
    <row r="72" spans="1:5" x14ac:dyDescent="0.25">
      <c r="A72" s="1">
        <v>580</v>
      </c>
      <c r="B72" s="54" t="s">
        <v>97</v>
      </c>
      <c r="C72" s="103">
        <v>1.4641203703703705E-2</v>
      </c>
      <c r="D72" s="41">
        <f t="shared" si="2"/>
        <v>9.0277777777777804E-3</v>
      </c>
      <c r="E72" s="105">
        <f t="shared" si="3"/>
        <v>5.7870370370369587E-5</v>
      </c>
    </row>
    <row r="73" spans="1:5" x14ac:dyDescent="0.25">
      <c r="A73" s="1">
        <v>574</v>
      </c>
      <c r="B73" s="54" t="s">
        <v>103</v>
      </c>
      <c r="C73" s="103">
        <v>1.462962962962963E-2</v>
      </c>
      <c r="D73" s="41">
        <f t="shared" si="2"/>
        <v>9.0393518518518557E-3</v>
      </c>
      <c r="E73" s="105">
        <f t="shared" si="3"/>
        <v>1.1574074074075305E-5</v>
      </c>
    </row>
    <row r="74" spans="1:5" x14ac:dyDescent="0.25">
      <c r="A74" s="1">
        <v>583</v>
      </c>
      <c r="B74" s="54" t="s">
        <v>105</v>
      </c>
      <c r="C74" s="103">
        <v>1.4560185185185183E-2</v>
      </c>
      <c r="D74" s="41">
        <f t="shared" si="2"/>
        <v>9.1087962962963023E-3</v>
      </c>
      <c r="E74" s="105">
        <f t="shared" si="3"/>
        <v>6.9444444444446626E-5</v>
      </c>
    </row>
    <row r="75" spans="1:5" x14ac:dyDescent="0.25">
      <c r="A75" s="1">
        <v>568</v>
      </c>
      <c r="B75" s="54" t="s">
        <v>87</v>
      </c>
      <c r="C75" s="103">
        <v>1.4444444444444446E-2</v>
      </c>
      <c r="D75" s="41">
        <f t="shared" si="2"/>
        <v>9.2245370370370398E-3</v>
      </c>
      <c r="E75" s="105">
        <f t="shared" si="3"/>
        <v>1.1574074074073744E-4</v>
      </c>
    </row>
    <row r="76" spans="1:5" x14ac:dyDescent="0.25">
      <c r="A76" s="1">
        <v>571</v>
      </c>
      <c r="B76" s="54" t="s">
        <v>91</v>
      </c>
      <c r="C76" s="103">
        <v>1.4409722222222221E-2</v>
      </c>
      <c r="D76" s="41">
        <f t="shared" si="2"/>
        <v>9.2592592592592639E-3</v>
      </c>
      <c r="E76" s="105">
        <f t="shared" si="3"/>
        <v>3.4722222222224181E-5</v>
      </c>
    </row>
    <row r="77" spans="1:5" x14ac:dyDescent="0.25">
      <c r="A77" s="1">
        <v>595</v>
      </c>
      <c r="B77" s="54" t="s">
        <v>138</v>
      </c>
      <c r="C77" s="103">
        <v>1.4201388888888888E-2</v>
      </c>
      <c r="D77" s="41">
        <f t="shared" si="2"/>
        <v>9.4675925925925969E-3</v>
      </c>
      <c r="E77" s="105">
        <f t="shared" si="3"/>
        <v>2.0833333333333294E-4</v>
      </c>
    </row>
    <row r="78" spans="1:5" x14ac:dyDescent="0.25">
      <c r="A78" s="1">
        <v>532</v>
      </c>
      <c r="B78" s="54" t="s">
        <v>83</v>
      </c>
      <c r="C78" s="103">
        <v>1.4155092592592594E-2</v>
      </c>
      <c r="D78" s="41">
        <f t="shared" si="2"/>
        <v>9.5138888888888912E-3</v>
      </c>
      <c r="E78" s="105">
        <f t="shared" si="3"/>
        <v>4.6296296296294281E-5</v>
      </c>
    </row>
    <row r="79" spans="1:5" x14ac:dyDescent="0.25">
      <c r="A79" s="1">
        <v>522</v>
      </c>
      <c r="B79" s="54" t="s">
        <v>23</v>
      </c>
      <c r="C79" s="103">
        <v>1.4016203703703708E-2</v>
      </c>
      <c r="D79" s="41">
        <f t="shared" si="2"/>
        <v>9.6527777777777775E-3</v>
      </c>
      <c r="E79" s="105">
        <f t="shared" si="3"/>
        <v>1.3888888888888631E-4</v>
      </c>
    </row>
    <row r="80" spans="1:5" x14ac:dyDescent="0.25">
      <c r="A80" s="1">
        <v>507</v>
      </c>
      <c r="B80" s="54" t="s">
        <v>19</v>
      </c>
      <c r="C80" s="103">
        <v>1.3958333333333335E-2</v>
      </c>
      <c r="D80" s="41">
        <f t="shared" si="2"/>
        <v>9.7106481481481505E-3</v>
      </c>
      <c r="E80" s="105">
        <f t="shared" si="3"/>
        <v>5.7870370370373056E-5</v>
      </c>
    </row>
    <row r="81" spans="1:5" x14ac:dyDescent="0.25">
      <c r="A81" s="1">
        <v>551</v>
      </c>
      <c r="B81" s="54" t="s">
        <v>21</v>
      </c>
      <c r="C81" s="103">
        <v>1.3831018518518522E-2</v>
      </c>
      <c r="D81" s="41">
        <f t="shared" si="2"/>
        <v>9.8379629629629633E-3</v>
      </c>
      <c r="E81" s="105">
        <f t="shared" si="3"/>
        <v>1.2731481481481274E-4</v>
      </c>
    </row>
    <row r="82" spans="1:5" x14ac:dyDescent="0.25">
      <c r="A82" s="1">
        <v>584</v>
      </c>
      <c r="B82" s="54" t="s">
        <v>106</v>
      </c>
      <c r="C82" s="103">
        <v>1.3738425925925928E-2</v>
      </c>
      <c r="D82" s="41">
        <f t="shared" si="2"/>
        <v>9.9305555555555571E-3</v>
      </c>
      <c r="E82" s="105">
        <f t="shared" si="3"/>
        <v>9.2592592592593767E-5</v>
      </c>
    </row>
    <row r="83" spans="1:5" x14ac:dyDescent="0.25">
      <c r="A83" s="1">
        <v>517</v>
      </c>
      <c r="B83" s="54" t="s">
        <v>17</v>
      </c>
      <c r="C83" s="103">
        <v>1.3506944444444452E-2</v>
      </c>
      <c r="D83" s="41">
        <f t="shared" si="2"/>
        <v>1.0162037037037034E-2</v>
      </c>
      <c r="E83" s="105">
        <f t="shared" si="3"/>
        <v>2.3148148148147661E-4</v>
      </c>
    </row>
    <row r="84" spans="1:5" x14ac:dyDescent="0.25">
      <c r="A84" s="1">
        <v>558</v>
      </c>
      <c r="B84" s="54" t="s">
        <v>16</v>
      </c>
      <c r="C84" s="103">
        <v>1.3495370370370375E-2</v>
      </c>
      <c r="D84" s="41">
        <f t="shared" si="2"/>
        <v>1.0173611111111111E-2</v>
      </c>
      <c r="E84" s="105">
        <f t="shared" si="3"/>
        <v>1.157407407407704E-5</v>
      </c>
    </row>
    <row r="85" spans="1:5" x14ac:dyDescent="0.25">
      <c r="A85" s="1">
        <v>549</v>
      </c>
      <c r="B85" s="54" t="s">
        <v>13</v>
      </c>
      <c r="C85" s="103">
        <v>1.3344907407407408E-2</v>
      </c>
      <c r="D85" s="41">
        <f t="shared" si="2"/>
        <v>1.0324074074074078E-2</v>
      </c>
      <c r="E85" s="105">
        <f t="shared" si="3"/>
        <v>1.5046296296296682E-4</v>
      </c>
    </row>
    <row r="86" spans="1:5" x14ac:dyDescent="0.25">
      <c r="A86" s="1">
        <v>594</v>
      </c>
      <c r="B86" s="54" t="s">
        <v>136</v>
      </c>
      <c r="C86" s="103">
        <v>1.3263888888888889E-2</v>
      </c>
      <c r="D86" s="41">
        <f t="shared" si="2"/>
        <v>1.0405092592592596E-2</v>
      </c>
      <c r="E86" s="105">
        <f t="shared" si="3"/>
        <v>8.1018518518518462E-5</v>
      </c>
    </row>
    <row r="87" spans="1:5" x14ac:dyDescent="0.25">
      <c r="A87" s="1">
        <v>506</v>
      </c>
      <c r="B87" s="54" t="s">
        <v>14</v>
      </c>
      <c r="C87" s="103">
        <v>1.3125000000000003E-2</v>
      </c>
      <c r="D87" s="41">
        <f t="shared" si="2"/>
        <v>1.0543981481481482E-2</v>
      </c>
      <c r="E87" s="105">
        <f t="shared" si="3"/>
        <v>1.3888888888888631E-4</v>
      </c>
    </row>
    <row r="88" spans="1:5" x14ac:dyDescent="0.25">
      <c r="A88" s="1">
        <v>596</v>
      </c>
      <c r="B88" s="54" t="s">
        <v>148</v>
      </c>
      <c r="C88" s="103">
        <v>1.3020833333333337E-2</v>
      </c>
      <c r="D88" s="41">
        <f t="shared" si="2"/>
        <v>1.0648148148148148E-2</v>
      </c>
      <c r="E88" s="105">
        <f t="shared" si="3"/>
        <v>1.041666666666656E-4</v>
      </c>
    </row>
    <row r="89" spans="1:5" x14ac:dyDescent="0.25">
      <c r="A89" s="1">
        <v>573</v>
      </c>
      <c r="B89" s="54" t="s">
        <v>93</v>
      </c>
      <c r="C89" s="103">
        <v>1.2997685185185183E-2</v>
      </c>
      <c r="D89" s="41">
        <f t="shared" si="2"/>
        <v>1.0671296296296302E-2</v>
      </c>
      <c r="E89" s="105">
        <f t="shared" si="3"/>
        <v>2.314814814815408E-5</v>
      </c>
    </row>
    <row r="90" spans="1:5" x14ac:dyDescent="0.25">
      <c r="A90" s="1">
        <v>514</v>
      </c>
      <c r="B90" s="54" t="s">
        <v>81</v>
      </c>
      <c r="C90" s="103">
        <v>1.2395833333333337E-2</v>
      </c>
      <c r="D90" s="41">
        <f t="shared" si="2"/>
        <v>1.1273148148148148E-2</v>
      </c>
      <c r="E90" s="105">
        <f t="shared" si="3"/>
        <v>6.0185185185184648E-4</v>
      </c>
    </row>
    <row r="91" spans="1:5" x14ac:dyDescent="0.25">
      <c r="A91" s="1">
        <v>521</v>
      </c>
      <c r="B91" s="54" t="s">
        <v>9</v>
      </c>
      <c r="C91" s="103">
        <v>1.1759259259259264E-2</v>
      </c>
      <c r="D91" s="41">
        <f t="shared" si="2"/>
        <v>1.1909722222222221E-2</v>
      </c>
      <c r="E91" s="105">
        <f t="shared" si="3"/>
        <v>6.3657407407407239E-4</v>
      </c>
    </row>
    <row r="92" spans="1:5" x14ac:dyDescent="0.25">
      <c r="A92" s="1">
        <v>586</v>
      </c>
      <c r="B92" s="54" t="s">
        <v>109</v>
      </c>
      <c r="C92" s="103">
        <v>1.1689814814814814E-2</v>
      </c>
      <c r="D92" s="41">
        <f t="shared" si="2"/>
        <v>1.1979166666666671E-2</v>
      </c>
      <c r="E92" s="105">
        <f t="shared" si="3"/>
        <v>6.9444444444450096E-5</v>
      </c>
    </row>
    <row r="93" spans="1:5" x14ac:dyDescent="0.25">
      <c r="A93" s="1">
        <v>528</v>
      </c>
      <c r="B93" s="54" t="s">
        <v>8</v>
      </c>
      <c r="C93" s="103">
        <v>1.1469907407407408E-2</v>
      </c>
      <c r="D93" s="41">
        <f t="shared" si="2"/>
        <v>1.2199074074074077E-2</v>
      </c>
      <c r="E93" s="105">
        <f t="shared" si="3"/>
        <v>2.1990740740740651E-4</v>
      </c>
    </row>
    <row r="94" spans="1:5" x14ac:dyDescent="0.25">
      <c r="A94" s="1">
        <v>553</v>
      </c>
      <c r="B94" s="54" t="s">
        <v>6</v>
      </c>
      <c r="C94" s="103">
        <v>1.1006944444444444E-2</v>
      </c>
      <c r="D94" s="41">
        <f t="shared" si="2"/>
        <v>1.2662037037037041E-2</v>
      </c>
      <c r="E94" s="105">
        <f t="shared" si="3"/>
        <v>4.6296296296296363E-4</v>
      </c>
    </row>
  </sheetData>
  <autoFilter ref="A1:C94">
    <sortState ref="A2:C94">
      <sortCondition descending="1" ref="C1:C94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workbookViewId="0">
      <pane xSplit="4" ySplit="1" topLeftCell="E2" activePane="bottomRight" state="frozen"/>
      <selection pane="topRight" activeCell="O1" sqref="O1"/>
      <selection pane="bottomLeft" activeCell="A2" sqref="A2"/>
      <selection pane="bottomRight" activeCell="J6" sqref="J6"/>
    </sheetView>
  </sheetViews>
  <sheetFormatPr defaultRowHeight="15" x14ac:dyDescent="0.25"/>
  <cols>
    <col min="1" max="1" width="0" style="15" hidden="1" customWidth="1"/>
    <col min="2" max="2" width="9.140625" style="15"/>
    <col min="3" max="3" width="21.85546875" style="18" customWidth="1"/>
    <col min="4" max="4" width="9.140625" style="34" customWidth="1"/>
    <col min="5" max="5" width="9.140625" style="48"/>
    <col min="6" max="6" width="9.140625" style="92"/>
    <col min="7" max="7" width="9.140625" style="107" customWidth="1"/>
  </cols>
  <sheetData>
    <row r="1" spans="1:9" ht="60" x14ac:dyDescent="0.25">
      <c r="A1" s="19" t="s">
        <v>0</v>
      </c>
      <c r="B1" s="19" t="s">
        <v>1</v>
      </c>
      <c r="C1" s="19" t="s">
        <v>3</v>
      </c>
      <c r="D1" s="79" t="s">
        <v>131</v>
      </c>
      <c r="E1" s="57" t="s">
        <v>141</v>
      </c>
      <c r="F1" s="91" t="s">
        <v>142</v>
      </c>
      <c r="G1" s="39" t="s">
        <v>147</v>
      </c>
      <c r="H1" s="39" t="s">
        <v>150</v>
      </c>
      <c r="I1" s="39" t="s">
        <v>151</v>
      </c>
    </row>
    <row r="2" spans="1:9" x14ac:dyDescent="0.25">
      <c r="A2" s="1"/>
      <c r="B2" s="1">
        <v>533</v>
      </c>
      <c r="C2" s="23" t="s">
        <v>79</v>
      </c>
      <c r="D2" s="81">
        <v>29</v>
      </c>
      <c r="E2" s="61">
        <v>59</v>
      </c>
      <c r="F2" s="92">
        <f t="shared" ref="F2:F10" si="0">D2+E2</f>
        <v>88</v>
      </c>
      <c r="G2" s="106">
        <v>2.3668981481481485E-2</v>
      </c>
      <c r="H2" s="9"/>
      <c r="I2" s="9"/>
    </row>
    <row r="3" spans="1:9" x14ac:dyDescent="0.25">
      <c r="A3" s="1"/>
      <c r="B3" s="1">
        <v>567</v>
      </c>
      <c r="C3" s="31" t="s">
        <v>86</v>
      </c>
      <c r="D3" s="85">
        <v>59</v>
      </c>
      <c r="E3" s="59">
        <v>58</v>
      </c>
      <c r="F3" s="92">
        <f t="shared" si="0"/>
        <v>117</v>
      </c>
      <c r="G3" s="106">
        <v>2.1979166666666664E-2</v>
      </c>
      <c r="H3" s="9"/>
      <c r="I3" s="9"/>
    </row>
    <row r="4" spans="1:9" x14ac:dyDescent="0.25">
      <c r="A4" s="1"/>
      <c r="B4" s="1">
        <v>559</v>
      </c>
      <c r="C4" s="23" t="s">
        <v>78</v>
      </c>
      <c r="D4" s="85">
        <v>24</v>
      </c>
      <c r="E4" s="61">
        <v>59</v>
      </c>
      <c r="F4" s="92">
        <f t="shared" si="0"/>
        <v>83</v>
      </c>
      <c r="G4" s="106">
        <v>2.0937500000000005E-2</v>
      </c>
      <c r="H4" s="9"/>
      <c r="I4" s="9"/>
    </row>
    <row r="5" spans="1:9" x14ac:dyDescent="0.25">
      <c r="A5" s="1"/>
      <c r="B5" s="1">
        <v>582</v>
      </c>
      <c r="C5" s="23" t="s">
        <v>98</v>
      </c>
      <c r="D5" s="85">
        <v>7</v>
      </c>
      <c r="E5" s="59">
        <v>14</v>
      </c>
      <c r="F5" s="92">
        <f t="shared" si="0"/>
        <v>21</v>
      </c>
      <c r="G5" s="106">
        <v>2.0046296296296298E-2</v>
      </c>
      <c r="H5" s="9"/>
      <c r="I5" s="9"/>
    </row>
    <row r="6" spans="1:9" x14ac:dyDescent="0.25">
      <c r="A6" s="1"/>
      <c r="B6" s="1">
        <v>529</v>
      </c>
      <c r="C6" s="23" t="s">
        <v>77</v>
      </c>
      <c r="D6" s="85">
        <v>49</v>
      </c>
      <c r="E6" s="59">
        <v>29</v>
      </c>
      <c r="F6" s="92">
        <f t="shared" si="0"/>
        <v>78</v>
      </c>
      <c r="G6" s="106">
        <v>1.9699074074074074E-2</v>
      </c>
      <c r="H6" s="9"/>
      <c r="I6" s="9"/>
    </row>
    <row r="7" spans="1:9" x14ac:dyDescent="0.25">
      <c r="A7" s="1"/>
      <c r="B7" s="1">
        <v>561</v>
      </c>
      <c r="C7" s="23" t="s">
        <v>73</v>
      </c>
      <c r="D7" s="87">
        <v>60</v>
      </c>
      <c r="E7" s="61">
        <v>59</v>
      </c>
      <c r="F7" s="92">
        <f t="shared" si="0"/>
        <v>119</v>
      </c>
      <c r="G7" s="106">
        <v>1.9629629629629629E-2</v>
      </c>
      <c r="H7" s="9"/>
      <c r="I7" s="9"/>
    </row>
    <row r="8" spans="1:9" x14ac:dyDescent="0.25">
      <c r="A8" s="1"/>
      <c r="B8" s="1">
        <v>515</v>
      </c>
      <c r="C8" s="23" t="s">
        <v>76</v>
      </c>
      <c r="D8" s="85">
        <v>26</v>
      </c>
      <c r="E8" s="59">
        <v>41</v>
      </c>
      <c r="F8" s="92">
        <f t="shared" si="0"/>
        <v>67</v>
      </c>
      <c r="G8" s="106">
        <v>1.950231481481482E-2</v>
      </c>
      <c r="H8" s="9"/>
      <c r="I8" s="9"/>
    </row>
    <row r="9" spans="1:9" x14ac:dyDescent="0.25">
      <c r="A9" s="1"/>
      <c r="B9" s="1">
        <v>510</v>
      </c>
      <c r="C9" s="23" t="s">
        <v>74</v>
      </c>
      <c r="D9" s="85">
        <v>19</v>
      </c>
      <c r="E9" s="59">
        <v>23</v>
      </c>
      <c r="F9" s="92">
        <f t="shared" si="0"/>
        <v>42</v>
      </c>
      <c r="G9" s="106">
        <v>1.9201388888888889E-2</v>
      </c>
      <c r="H9" s="9"/>
      <c r="I9" s="9"/>
    </row>
    <row r="10" spans="1:9" x14ac:dyDescent="0.25">
      <c r="A10" s="1"/>
      <c r="B10" s="1">
        <v>546</v>
      </c>
      <c r="C10" s="23" t="s">
        <v>68</v>
      </c>
      <c r="D10" s="87">
        <v>60</v>
      </c>
      <c r="E10" s="61">
        <v>59</v>
      </c>
      <c r="F10" s="92">
        <f t="shared" si="0"/>
        <v>119</v>
      </c>
      <c r="G10" s="106">
        <v>1.9201388888888889E-2</v>
      </c>
      <c r="H10" s="9"/>
      <c r="I10" s="9"/>
    </row>
    <row r="11" spans="1:9" x14ac:dyDescent="0.25">
      <c r="A11" s="1"/>
      <c r="B11" s="1">
        <v>570</v>
      </c>
      <c r="C11" s="23" t="s">
        <v>113</v>
      </c>
      <c r="D11" s="85" t="s">
        <v>132</v>
      </c>
      <c r="E11" s="59" t="s">
        <v>132</v>
      </c>
      <c r="F11" s="93" t="s">
        <v>132</v>
      </c>
      <c r="G11" s="106">
        <v>1.9027777777777775E-2</v>
      </c>
      <c r="H11" s="9"/>
      <c r="I11" s="9"/>
    </row>
    <row r="12" spans="1:9" x14ac:dyDescent="0.25">
      <c r="A12" s="1"/>
      <c r="B12" s="1">
        <v>566</v>
      </c>
      <c r="C12" s="23" t="s">
        <v>85</v>
      </c>
      <c r="D12" s="85">
        <v>57</v>
      </c>
      <c r="E12" s="59">
        <v>56</v>
      </c>
      <c r="F12" s="92">
        <f>D12+E12</f>
        <v>113</v>
      </c>
      <c r="G12" s="106">
        <v>1.8935185185185183E-2</v>
      </c>
      <c r="H12" s="9"/>
      <c r="I12" s="9"/>
    </row>
    <row r="13" spans="1:9" x14ac:dyDescent="0.25">
      <c r="A13" s="1"/>
      <c r="B13" s="1">
        <v>526</v>
      </c>
      <c r="C13" s="23" t="s">
        <v>71</v>
      </c>
      <c r="D13" s="85">
        <v>16</v>
      </c>
      <c r="E13" s="59">
        <v>10</v>
      </c>
      <c r="F13" s="92">
        <f>D13+E13</f>
        <v>26</v>
      </c>
      <c r="G13" s="106">
        <v>1.8842592592592591E-2</v>
      </c>
      <c r="H13" s="9"/>
      <c r="I13" s="9"/>
    </row>
    <row r="14" spans="1:9" x14ac:dyDescent="0.25">
      <c r="A14" s="1"/>
      <c r="B14" s="1">
        <v>589</v>
      </c>
      <c r="C14" s="23" t="s">
        <v>110</v>
      </c>
      <c r="D14" s="87">
        <v>60</v>
      </c>
      <c r="E14" s="61">
        <v>59</v>
      </c>
      <c r="F14" s="92">
        <f>D14+E14</f>
        <v>119</v>
      </c>
      <c r="G14" s="106">
        <v>1.8796296296296297E-2</v>
      </c>
      <c r="H14" s="9"/>
      <c r="I14" s="9"/>
    </row>
    <row r="15" spans="1:9" x14ac:dyDescent="0.25">
      <c r="A15" s="1"/>
      <c r="B15" s="1">
        <v>525</v>
      </c>
      <c r="C15" s="23" t="s">
        <v>82</v>
      </c>
      <c r="D15" s="85" t="s">
        <v>132</v>
      </c>
      <c r="E15" s="59" t="s">
        <v>132</v>
      </c>
      <c r="F15" s="93" t="s">
        <v>132</v>
      </c>
      <c r="G15" s="106">
        <v>1.8726851851851856E-2</v>
      </c>
      <c r="H15" s="9"/>
      <c r="I15" s="9"/>
    </row>
    <row r="16" spans="1:9" x14ac:dyDescent="0.25">
      <c r="A16" s="1"/>
      <c r="B16" s="1">
        <v>560</v>
      </c>
      <c r="C16" s="23" t="s">
        <v>65</v>
      </c>
      <c r="D16" s="87">
        <v>60</v>
      </c>
      <c r="E16" s="61">
        <v>59</v>
      </c>
      <c r="F16" s="92">
        <f t="shared" ref="F16:F47" si="1">D16+E16</f>
        <v>119</v>
      </c>
      <c r="G16" s="106">
        <v>1.8680555555555554E-2</v>
      </c>
      <c r="H16" s="9"/>
      <c r="I16" s="9"/>
    </row>
    <row r="17" spans="1:9" x14ac:dyDescent="0.25">
      <c r="A17" s="1"/>
      <c r="B17" s="1">
        <v>538</v>
      </c>
      <c r="C17" s="23" t="s">
        <v>69</v>
      </c>
      <c r="D17" s="85">
        <v>13</v>
      </c>
      <c r="E17" s="59">
        <v>24</v>
      </c>
      <c r="F17" s="92">
        <f t="shared" si="1"/>
        <v>37</v>
      </c>
      <c r="G17" s="106">
        <v>1.8553240740740738E-2</v>
      </c>
      <c r="H17" s="9"/>
      <c r="I17" s="9"/>
    </row>
    <row r="18" spans="1:9" x14ac:dyDescent="0.25">
      <c r="A18" s="1"/>
      <c r="B18" s="1">
        <v>550</v>
      </c>
      <c r="C18" s="23" t="s">
        <v>66</v>
      </c>
      <c r="D18" s="85">
        <v>38</v>
      </c>
      <c r="E18" s="59">
        <v>16</v>
      </c>
      <c r="F18" s="92">
        <f t="shared" si="1"/>
        <v>54</v>
      </c>
      <c r="G18" s="106">
        <v>1.8506944444444451E-2</v>
      </c>
      <c r="H18" s="9"/>
      <c r="I18" s="9"/>
    </row>
    <row r="19" spans="1:9" x14ac:dyDescent="0.25">
      <c r="A19" s="1"/>
      <c r="B19" s="1">
        <v>539</v>
      </c>
      <c r="C19" s="23" t="s">
        <v>72</v>
      </c>
      <c r="D19" s="85">
        <v>4</v>
      </c>
      <c r="E19" s="59">
        <v>13</v>
      </c>
      <c r="F19" s="92">
        <f t="shared" si="1"/>
        <v>17</v>
      </c>
      <c r="G19" s="106">
        <v>1.8449074074074073E-2</v>
      </c>
      <c r="H19" s="9"/>
      <c r="I19" s="9"/>
    </row>
    <row r="20" spans="1:9" x14ac:dyDescent="0.25">
      <c r="A20" s="1"/>
      <c r="B20" s="1">
        <v>585</v>
      </c>
      <c r="C20" s="23" t="s">
        <v>102</v>
      </c>
      <c r="D20" s="85">
        <v>54</v>
      </c>
      <c r="E20" s="59">
        <v>53</v>
      </c>
      <c r="F20" s="92">
        <f t="shared" si="1"/>
        <v>107</v>
      </c>
      <c r="G20" s="106">
        <v>1.8449074074074073E-2</v>
      </c>
      <c r="H20" s="9"/>
      <c r="I20" s="9"/>
    </row>
    <row r="21" spans="1:9" x14ac:dyDescent="0.25">
      <c r="A21" s="1"/>
      <c r="B21" s="1">
        <v>556</v>
      </c>
      <c r="C21" s="23" t="s">
        <v>64</v>
      </c>
      <c r="D21" s="85">
        <v>17</v>
      </c>
      <c r="E21" s="61">
        <v>59</v>
      </c>
      <c r="F21" s="92">
        <f t="shared" si="1"/>
        <v>76</v>
      </c>
      <c r="G21" s="106">
        <v>1.8171296296296297E-2</v>
      </c>
      <c r="H21" s="9"/>
      <c r="I21" s="9"/>
    </row>
    <row r="22" spans="1:9" x14ac:dyDescent="0.25">
      <c r="A22" s="1"/>
      <c r="B22" s="1">
        <v>543</v>
      </c>
      <c r="C22" s="23" t="s">
        <v>61</v>
      </c>
      <c r="D22" s="85">
        <v>27</v>
      </c>
      <c r="E22" s="59">
        <v>38</v>
      </c>
      <c r="F22" s="92">
        <f t="shared" si="1"/>
        <v>65</v>
      </c>
      <c r="G22" s="106">
        <v>1.8125000000000002E-2</v>
      </c>
      <c r="H22" s="9"/>
      <c r="I22" s="9"/>
    </row>
    <row r="23" spans="1:9" x14ac:dyDescent="0.25">
      <c r="A23" s="1"/>
      <c r="B23" s="1">
        <v>548</v>
      </c>
      <c r="C23" s="23" t="s">
        <v>63</v>
      </c>
      <c r="D23" s="85">
        <v>18</v>
      </c>
      <c r="E23" s="59">
        <v>9</v>
      </c>
      <c r="F23" s="92">
        <f t="shared" si="1"/>
        <v>27</v>
      </c>
      <c r="G23" s="106">
        <v>1.789351851851852E-2</v>
      </c>
      <c r="H23" s="9"/>
      <c r="I23" s="9"/>
    </row>
    <row r="24" spans="1:9" x14ac:dyDescent="0.25">
      <c r="A24" s="5"/>
      <c r="B24" s="1">
        <v>592</v>
      </c>
      <c r="C24" s="23" t="s">
        <v>120</v>
      </c>
      <c r="D24" s="85">
        <v>51</v>
      </c>
      <c r="E24" s="59">
        <v>51</v>
      </c>
      <c r="F24" s="92">
        <f t="shared" si="1"/>
        <v>102</v>
      </c>
      <c r="G24" s="106">
        <v>1.7800925925925925E-2</v>
      </c>
      <c r="H24" s="9"/>
      <c r="I24" s="9"/>
    </row>
    <row r="25" spans="1:9" x14ac:dyDescent="0.25">
      <c r="A25" s="1"/>
      <c r="B25" s="1">
        <v>572</v>
      </c>
      <c r="C25" s="23" t="s">
        <v>92</v>
      </c>
      <c r="D25" s="85">
        <v>52</v>
      </c>
      <c r="E25" s="59">
        <v>57</v>
      </c>
      <c r="F25" s="92">
        <f t="shared" si="1"/>
        <v>109</v>
      </c>
      <c r="G25" s="106">
        <v>1.7754629629629631E-2</v>
      </c>
      <c r="H25" s="9"/>
      <c r="I25" s="9"/>
    </row>
    <row r="26" spans="1:9" x14ac:dyDescent="0.25">
      <c r="A26" s="1"/>
      <c r="B26" s="1">
        <v>591</v>
      </c>
      <c r="C26" s="23" t="s">
        <v>119</v>
      </c>
      <c r="D26" s="85">
        <v>3</v>
      </c>
      <c r="E26" s="59">
        <v>5</v>
      </c>
      <c r="F26" s="92">
        <f t="shared" si="1"/>
        <v>8</v>
      </c>
      <c r="G26" s="106">
        <v>1.7743055555555557E-2</v>
      </c>
      <c r="H26" s="9"/>
      <c r="I26" s="9"/>
    </row>
    <row r="27" spans="1:9" x14ac:dyDescent="0.25">
      <c r="A27" s="1"/>
      <c r="B27" s="1">
        <v>587</v>
      </c>
      <c r="C27" s="23" t="s">
        <v>114</v>
      </c>
      <c r="D27" s="87">
        <v>60</v>
      </c>
      <c r="E27" s="61">
        <v>59</v>
      </c>
      <c r="F27" s="92">
        <f t="shared" si="1"/>
        <v>119</v>
      </c>
      <c r="G27" s="106">
        <v>1.7465277777777777E-2</v>
      </c>
      <c r="H27" s="9"/>
      <c r="I27" s="9"/>
    </row>
    <row r="28" spans="1:9" x14ac:dyDescent="0.25">
      <c r="A28" s="1"/>
      <c r="B28" s="1">
        <v>536</v>
      </c>
      <c r="C28" s="23" t="s">
        <v>56</v>
      </c>
      <c r="D28" s="87">
        <v>60</v>
      </c>
      <c r="E28" s="61">
        <v>59</v>
      </c>
      <c r="F28" s="92">
        <f t="shared" si="1"/>
        <v>119</v>
      </c>
      <c r="G28" s="106">
        <v>1.7141203703703704E-2</v>
      </c>
      <c r="H28" s="9"/>
      <c r="I28" s="9"/>
    </row>
    <row r="29" spans="1:9" x14ac:dyDescent="0.25">
      <c r="A29" s="1"/>
      <c r="B29" s="1">
        <v>555</v>
      </c>
      <c r="C29" s="23" t="s">
        <v>59</v>
      </c>
      <c r="D29" s="85">
        <v>31</v>
      </c>
      <c r="E29" s="59">
        <v>39</v>
      </c>
      <c r="F29" s="92">
        <f t="shared" si="1"/>
        <v>70</v>
      </c>
      <c r="G29" s="106">
        <v>1.7118055555555556E-2</v>
      </c>
      <c r="H29" s="9"/>
      <c r="I29" s="9"/>
    </row>
    <row r="30" spans="1:9" x14ac:dyDescent="0.25">
      <c r="A30" s="1"/>
      <c r="B30" s="1">
        <v>527</v>
      </c>
      <c r="C30" s="23" t="s">
        <v>60</v>
      </c>
      <c r="D30" s="85">
        <v>10</v>
      </c>
      <c r="E30" s="61">
        <v>59</v>
      </c>
      <c r="F30" s="92">
        <f t="shared" si="1"/>
        <v>69</v>
      </c>
      <c r="G30" s="106">
        <v>1.7048611111111108E-2</v>
      </c>
      <c r="H30" s="9"/>
      <c r="I30" s="9"/>
    </row>
    <row r="31" spans="1:9" x14ac:dyDescent="0.25">
      <c r="A31" s="1"/>
      <c r="B31" s="1">
        <v>557</v>
      </c>
      <c r="C31" s="23" t="s">
        <v>67</v>
      </c>
      <c r="D31" s="85">
        <v>1</v>
      </c>
      <c r="E31" s="59">
        <v>2</v>
      </c>
      <c r="F31" s="92">
        <f t="shared" si="1"/>
        <v>3</v>
      </c>
      <c r="G31" s="106">
        <v>1.6979166666666663E-2</v>
      </c>
      <c r="H31" s="9"/>
      <c r="I31" s="9"/>
    </row>
    <row r="32" spans="1:9" x14ac:dyDescent="0.25">
      <c r="A32" s="1"/>
      <c r="B32" s="1">
        <v>524</v>
      </c>
      <c r="C32" s="23" t="s">
        <v>54</v>
      </c>
      <c r="D32" s="85">
        <v>30</v>
      </c>
      <c r="E32" s="59">
        <v>33</v>
      </c>
      <c r="F32" s="92">
        <f t="shared" si="1"/>
        <v>63</v>
      </c>
      <c r="G32" s="106">
        <v>1.6805555555555556E-2</v>
      </c>
      <c r="H32" s="9"/>
      <c r="I32" s="9"/>
    </row>
    <row r="33" spans="1:9" x14ac:dyDescent="0.25">
      <c r="A33" s="1"/>
      <c r="B33" s="1">
        <v>544</v>
      </c>
      <c r="C33" s="23" t="s">
        <v>51</v>
      </c>
      <c r="D33" s="85">
        <v>46</v>
      </c>
      <c r="E33" s="61">
        <v>59</v>
      </c>
      <c r="F33" s="92">
        <f t="shared" si="1"/>
        <v>105</v>
      </c>
      <c r="G33" s="106">
        <v>1.6747685185185185E-2</v>
      </c>
      <c r="H33" s="9"/>
      <c r="I33" s="9"/>
    </row>
    <row r="34" spans="1:9" x14ac:dyDescent="0.25">
      <c r="A34" s="1"/>
      <c r="B34" s="1">
        <v>530</v>
      </c>
      <c r="C34" s="23" t="s">
        <v>58</v>
      </c>
      <c r="D34" s="85">
        <v>32</v>
      </c>
      <c r="E34" s="59">
        <v>7</v>
      </c>
      <c r="F34" s="92">
        <f t="shared" si="1"/>
        <v>39</v>
      </c>
      <c r="G34" s="106">
        <v>1.6712962962962964E-2</v>
      </c>
      <c r="H34" s="9"/>
      <c r="I34" s="9"/>
    </row>
    <row r="35" spans="1:9" x14ac:dyDescent="0.25">
      <c r="A35" s="1"/>
      <c r="B35" s="1">
        <v>552</v>
      </c>
      <c r="C35" s="23" t="s">
        <v>48</v>
      </c>
      <c r="D35" s="85">
        <v>45</v>
      </c>
      <c r="E35" s="59">
        <v>40</v>
      </c>
      <c r="F35" s="92">
        <f t="shared" si="1"/>
        <v>85</v>
      </c>
      <c r="G35" s="106">
        <v>1.6608796296296299E-2</v>
      </c>
      <c r="H35" s="9"/>
      <c r="I35" s="9"/>
    </row>
    <row r="36" spans="1:9" x14ac:dyDescent="0.25">
      <c r="A36" s="1"/>
      <c r="B36" s="1">
        <v>516</v>
      </c>
      <c r="C36" s="23" t="s">
        <v>47</v>
      </c>
      <c r="D36" s="85">
        <v>42</v>
      </c>
      <c r="E36" s="61">
        <v>59</v>
      </c>
      <c r="F36" s="92">
        <f t="shared" si="1"/>
        <v>101</v>
      </c>
      <c r="G36" s="106">
        <v>1.6574074074074074E-2</v>
      </c>
      <c r="H36" s="9"/>
      <c r="I36" s="9"/>
    </row>
    <row r="37" spans="1:9" x14ac:dyDescent="0.25">
      <c r="A37" s="1"/>
      <c r="B37" s="1">
        <v>554</v>
      </c>
      <c r="C37" s="23" t="s">
        <v>55</v>
      </c>
      <c r="D37" s="85">
        <v>11</v>
      </c>
      <c r="E37" s="61">
        <v>59</v>
      </c>
      <c r="F37" s="92">
        <f t="shared" si="1"/>
        <v>70</v>
      </c>
      <c r="G37" s="106">
        <v>1.6446759259259262E-2</v>
      </c>
      <c r="H37" s="9"/>
      <c r="I37" s="9"/>
    </row>
    <row r="38" spans="1:9" x14ac:dyDescent="0.25">
      <c r="A38" s="1"/>
      <c r="B38" s="1">
        <v>565</v>
      </c>
      <c r="C38" s="23" t="s">
        <v>101</v>
      </c>
      <c r="D38" s="85">
        <v>44</v>
      </c>
      <c r="E38" s="59">
        <v>43</v>
      </c>
      <c r="F38" s="92">
        <f t="shared" si="1"/>
        <v>87</v>
      </c>
      <c r="G38" s="106">
        <v>1.6435185185185188E-2</v>
      </c>
      <c r="H38" s="9"/>
      <c r="I38" s="9"/>
    </row>
    <row r="39" spans="1:9" x14ac:dyDescent="0.25">
      <c r="A39" s="1"/>
      <c r="B39" s="1">
        <v>520</v>
      </c>
      <c r="C39" s="23" t="s">
        <v>49</v>
      </c>
      <c r="D39" s="85">
        <v>20</v>
      </c>
      <c r="E39" s="59">
        <v>44</v>
      </c>
      <c r="F39" s="92">
        <f t="shared" si="1"/>
        <v>64</v>
      </c>
      <c r="G39" s="106">
        <v>1.6400462962962967E-2</v>
      </c>
      <c r="H39" s="9"/>
      <c r="I39" s="9"/>
    </row>
    <row r="40" spans="1:9" x14ac:dyDescent="0.25">
      <c r="A40" s="1"/>
      <c r="B40" s="1">
        <v>547</v>
      </c>
      <c r="C40" s="23" t="s">
        <v>45</v>
      </c>
      <c r="D40" s="87">
        <v>60</v>
      </c>
      <c r="E40" s="61">
        <v>59</v>
      </c>
      <c r="F40" s="92">
        <f t="shared" si="1"/>
        <v>119</v>
      </c>
      <c r="G40" s="106">
        <v>1.6249999999999997E-2</v>
      </c>
      <c r="H40" s="9"/>
      <c r="I40" s="9"/>
    </row>
    <row r="41" spans="1:9" x14ac:dyDescent="0.25">
      <c r="A41" s="1"/>
      <c r="B41" s="1">
        <v>588</v>
      </c>
      <c r="C41" s="23" t="s">
        <v>108</v>
      </c>
      <c r="D41" s="87">
        <v>60</v>
      </c>
      <c r="E41" s="61">
        <v>59</v>
      </c>
      <c r="F41" s="92">
        <f t="shared" si="1"/>
        <v>119</v>
      </c>
      <c r="G41" s="106">
        <v>1.6238425925925924E-2</v>
      </c>
      <c r="H41" s="9"/>
      <c r="I41" s="9"/>
    </row>
    <row r="42" spans="1:9" x14ac:dyDescent="0.25">
      <c r="A42" s="1"/>
      <c r="B42" s="1">
        <v>502</v>
      </c>
      <c r="C42" s="23" t="s">
        <v>44</v>
      </c>
      <c r="D42" s="87">
        <v>60</v>
      </c>
      <c r="E42" s="59">
        <v>47</v>
      </c>
      <c r="F42" s="92">
        <f t="shared" si="1"/>
        <v>107</v>
      </c>
      <c r="G42" s="106">
        <v>1.622685185185185E-2</v>
      </c>
      <c r="H42" s="9"/>
      <c r="I42" s="9"/>
    </row>
    <row r="43" spans="1:9" x14ac:dyDescent="0.25">
      <c r="A43" s="1"/>
      <c r="B43" s="1">
        <v>578</v>
      </c>
      <c r="C43" s="23" t="s">
        <v>95</v>
      </c>
      <c r="D43" s="85">
        <v>55</v>
      </c>
      <c r="E43" s="61">
        <v>59</v>
      </c>
      <c r="F43" s="92">
        <f t="shared" si="1"/>
        <v>114</v>
      </c>
      <c r="G43" s="106">
        <v>1.6145833333333335E-2</v>
      </c>
      <c r="H43" s="9"/>
      <c r="I43" s="9"/>
    </row>
    <row r="44" spans="1:9" x14ac:dyDescent="0.25">
      <c r="A44" s="1"/>
      <c r="B44" s="1">
        <v>511</v>
      </c>
      <c r="C44" s="23" t="s">
        <v>46</v>
      </c>
      <c r="D44" s="85">
        <v>34</v>
      </c>
      <c r="E44" s="59">
        <v>31</v>
      </c>
      <c r="F44" s="92">
        <f t="shared" si="1"/>
        <v>65</v>
      </c>
      <c r="G44" s="106">
        <v>1.6122685185185191E-2</v>
      </c>
      <c r="H44" s="9"/>
      <c r="I44" s="9"/>
    </row>
    <row r="45" spans="1:9" x14ac:dyDescent="0.25">
      <c r="A45" s="1"/>
      <c r="B45" s="1">
        <v>519</v>
      </c>
      <c r="C45" s="23" t="s">
        <v>53</v>
      </c>
      <c r="D45" s="85">
        <v>14</v>
      </c>
      <c r="E45" s="59">
        <v>12</v>
      </c>
      <c r="F45" s="92">
        <f t="shared" si="1"/>
        <v>26</v>
      </c>
      <c r="G45" s="106">
        <v>1.6122685185185184E-2</v>
      </c>
      <c r="H45" s="9"/>
      <c r="I45" s="9"/>
    </row>
    <row r="46" spans="1:9" x14ac:dyDescent="0.25">
      <c r="A46" s="1"/>
      <c r="B46" s="1">
        <v>505</v>
      </c>
      <c r="C46" s="23" t="s">
        <v>41</v>
      </c>
      <c r="D46" s="85">
        <v>43</v>
      </c>
      <c r="E46" s="61">
        <v>59</v>
      </c>
      <c r="F46" s="92">
        <f t="shared" si="1"/>
        <v>102</v>
      </c>
      <c r="G46" s="106">
        <v>1.6076388888888887E-2</v>
      </c>
      <c r="H46" s="9"/>
      <c r="I46" s="9"/>
    </row>
    <row r="47" spans="1:9" x14ac:dyDescent="0.25">
      <c r="A47" s="1"/>
      <c r="B47" s="1">
        <v>542</v>
      </c>
      <c r="C47" s="23" t="s">
        <v>43</v>
      </c>
      <c r="D47" s="85">
        <v>41</v>
      </c>
      <c r="E47" s="59">
        <v>25</v>
      </c>
      <c r="F47" s="92">
        <f t="shared" si="1"/>
        <v>66</v>
      </c>
      <c r="G47" s="106">
        <v>1.6053240740740739E-2</v>
      </c>
      <c r="H47" s="9"/>
      <c r="I47" s="9"/>
    </row>
    <row r="48" spans="1:9" x14ac:dyDescent="0.25">
      <c r="A48" s="1"/>
      <c r="B48" s="1">
        <v>579</v>
      </c>
      <c r="C48" s="23" t="s">
        <v>96</v>
      </c>
      <c r="D48" s="85">
        <v>6</v>
      </c>
      <c r="E48" s="59">
        <v>6</v>
      </c>
      <c r="F48" s="92">
        <f t="shared" ref="F48:F77" si="2">D48+E48</f>
        <v>12</v>
      </c>
      <c r="G48" s="106">
        <v>1.6006944444444442E-2</v>
      </c>
      <c r="H48" s="9"/>
      <c r="I48" s="9"/>
    </row>
    <row r="49" spans="1:9" x14ac:dyDescent="0.25">
      <c r="A49" s="1"/>
      <c r="B49" s="1">
        <v>569</v>
      </c>
      <c r="C49" s="23" t="s">
        <v>88</v>
      </c>
      <c r="D49" s="87">
        <v>60</v>
      </c>
      <c r="E49" s="59">
        <v>3</v>
      </c>
      <c r="F49" s="92">
        <f t="shared" si="2"/>
        <v>63</v>
      </c>
      <c r="G49" s="106">
        <v>1.5995370370370368E-2</v>
      </c>
      <c r="H49" s="9"/>
      <c r="I49" s="9"/>
    </row>
    <row r="50" spans="1:9" x14ac:dyDescent="0.25">
      <c r="A50" s="1"/>
      <c r="B50" s="1">
        <v>518</v>
      </c>
      <c r="C50" s="23" t="s">
        <v>42</v>
      </c>
      <c r="D50" s="87">
        <v>60</v>
      </c>
      <c r="E50" s="59">
        <v>26</v>
      </c>
      <c r="F50" s="92">
        <f t="shared" si="2"/>
        <v>86</v>
      </c>
      <c r="G50" s="106">
        <v>1.5995370370370368E-2</v>
      </c>
      <c r="H50" s="9"/>
      <c r="I50" s="9"/>
    </row>
    <row r="51" spans="1:9" x14ac:dyDescent="0.25">
      <c r="A51" s="1"/>
      <c r="B51" s="1">
        <v>508</v>
      </c>
      <c r="C51" s="23" t="s">
        <v>37</v>
      </c>
      <c r="D51" s="87">
        <v>60</v>
      </c>
      <c r="E51" s="61">
        <v>59</v>
      </c>
      <c r="F51" s="92">
        <f t="shared" si="2"/>
        <v>119</v>
      </c>
      <c r="G51" s="106">
        <v>1.5891203703703703E-2</v>
      </c>
      <c r="H51" s="9"/>
      <c r="I51" s="9"/>
    </row>
    <row r="52" spans="1:9" x14ac:dyDescent="0.25">
      <c r="A52" s="1"/>
      <c r="B52" s="1">
        <v>563</v>
      </c>
      <c r="C52" s="23" t="s">
        <v>99</v>
      </c>
      <c r="D52" s="85">
        <v>5</v>
      </c>
      <c r="E52" s="59">
        <v>15</v>
      </c>
      <c r="F52" s="92">
        <f t="shared" si="2"/>
        <v>20</v>
      </c>
      <c r="G52" s="106">
        <v>1.5868055555555555E-2</v>
      </c>
      <c r="H52" s="9"/>
      <c r="I52" s="9"/>
    </row>
    <row r="53" spans="1:9" x14ac:dyDescent="0.25">
      <c r="A53" s="1"/>
      <c r="B53" s="1">
        <v>504</v>
      </c>
      <c r="C53" s="23" t="s">
        <v>36</v>
      </c>
      <c r="D53" s="87">
        <v>60</v>
      </c>
      <c r="E53" s="61">
        <v>59</v>
      </c>
      <c r="F53" s="92">
        <f t="shared" si="2"/>
        <v>119</v>
      </c>
      <c r="G53" s="106">
        <v>1.5763888888888886E-2</v>
      </c>
      <c r="H53" s="9"/>
      <c r="I53" s="9"/>
    </row>
    <row r="54" spans="1:9" x14ac:dyDescent="0.25">
      <c r="A54" s="1"/>
      <c r="B54" s="1">
        <v>593</v>
      </c>
      <c r="C54" s="23" t="s">
        <v>137</v>
      </c>
      <c r="D54" s="87">
        <v>60</v>
      </c>
      <c r="E54" s="59">
        <v>52</v>
      </c>
      <c r="F54" s="92">
        <f t="shared" si="2"/>
        <v>112</v>
      </c>
      <c r="G54" s="106">
        <v>1.5729166666666666E-2</v>
      </c>
      <c r="H54" s="9"/>
      <c r="I54" s="9"/>
    </row>
    <row r="55" spans="1:9" x14ac:dyDescent="0.25">
      <c r="A55" s="1"/>
      <c r="B55" s="1">
        <v>541</v>
      </c>
      <c r="C55" s="23" t="s">
        <v>40</v>
      </c>
      <c r="D55" s="85">
        <v>40</v>
      </c>
      <c r="E55" s="59">
        <v>11</v>
      </c>
      <c r="F55" s="92">
        <f t="shared" si="2"/>
        <v>51</v>
      </c>
      <c r="G55" s="106">
        <v>1.5706018518518518E-2</v>
      </c>
      <c r="H55" s="9"/>
      <c r="I55" s="9"/>
    </row>
    <row r="56" spans="1:9" x14ac:dyDescent="0.25">
      <c r="A56" s="1"/>
      <c r="B56" s="1">
        <v>512</v>
      </c>
      <c r="C56" s="23" t="s">
        <v>35</v>
      </c>
      <c r="D56" s="87">
        <v>60</v>
      </c>
      <c r="E56" s="61">
        <v>59</v>
      </c>
      <c r="F56" s="92">
        <f t="shared" si="2"/>
        <v>119</v>
      </c>
      <c r="G56" s="106">
        <v>1.5706018518518518E-2</v>
      </c>
      <c r="H56" s="9"/>
      <c r="I56" s="9"/>
    </row>
    <row r="57" spans="1:9" x14ac:dyDescent="0.25">
      <c r="A57" s="1"/>
      <c r="B57" s="1">
        <v>535</v>
      </c>
      <c r="C57" s="23" t="s">
        <v>34</v>
      </c>
      <c r="D57" s="87">
        <v>60</v>
      </c>
      <c r="E57" s="61">
        <v>59</v>
      </c>
      <c r="F57" s="92">
        <f t="shared" si="2"/>
        <v>119</v>
      </c>
      <c r="G57" s="106">
        <v>1.5682870370370371E-2</v>
      </c>
      <c r="H57" s="9"/>
      <c r="I57" s="9"/>
    </row>
    <row r="58" spans="1:9" x14ac:dyDescent="0.25">
      <c r="A58" s="1"/>
      <c r="B58" s="1">
        <v>537</v>
      </c>
      <c r="C58" s="23" t="s">
        <v>84</v>
      </c>
      <c r="D58" s="85">
        <v>50</v>
      </c>
      <c r="E58" s="59">
        <v>50</v>
      </c>
      <c r="F58" s="92">
        <f t="shared" si="2"/>
        <v>100</v>
      </c>
      <c r="G58" s="106">
        <v>1.5671296296296298E-2</v>
      </c>
      <c r="H58" s="9"/>
      <c r="I58" s="9"/>
    </row>
    <row r="59" spans="1:9" x14ac:dyDescent="0.25">
      <c r="A59" s="1"/>
      <c r="B59" s="1">
        <v>513</v>
      </c>
      <c r="C59" s="23" t="s">
        <v>50</v>
      </c>
      <c r="D59" s="85">
        <v>9</v>
      </c>
      <c r="E59" s="59">
        <v>8</v>
      </c>
      <c r="F59" s="92">
        <f t="shared" si="2"/>
        <v>17</v>
      </c>
      <c r="G59" s="106">
        <v>1.5613425925925926E-2</v>
      </c>
      <c r="H59" s="9"/>
      <c r="I59" s="9"/>
    </row>
    <row r="60" spans="1:9" x14ac:dyDescent="0.25">
      <c r="A60" s="1"/>
      <c r="B60" s="1">
        <v>577</v>
      </c>
      <c r="C60" s="23" t="s">
        <v>94</v>
      </c>
      <c r="D60" s="87">
        <v>60</v>
      </c>
      <c r="E60" s="59">
        <v>20</v>
      </c>
      <c r="F60" s="92">
        <f t="shared" si="2"/>
        <v>80</v>
      </c>
      <c r="G60" s="106">
        <v>1.5601851851851849E-2</v>
      </c>
      <c r="H60" s="9"/>
      <c r="I60" s="9"/>
    </row>
    <row r="61" spans="1:9" x14ac:dyDescent="0.25">
      <c r="A61" s="1"/>
      <c r="B61" s="1">
        <v>523</v>
      </c>
      <c r="C61" s="23" t="s">
        <v>57</v>
      </c>
      <c r="D61" s="85">
        <v>2</v>
      </c>
      <c r="E61" s="59">
        <v>1</v>
      </c>
      <c r="F61" s="92">
        <f t="shared" si="2"/>
        <v>3</v>
      </c>
      <c r="G61" s="106">
        <v>1.5509259259259257E-2</v>
      </c>
      <c r="H61" s="9"/>
      <c r="I61" s="9"/>
    </row>
    <row r="62" spans="1:9" x14ac:dyDescent="0.25">
      <c r="A62" s="1"/>
      <c r="B62" s="1">
        <v>531</v>
      </c>
      <c r="C62" s="23" t="s">
        <v>31</v>
      </c>
      <c r="D62" s="87">
        <v>60</v>
      </c>
      <c r="E62" s="59">
        <v>42</v>
      </c>
      <c r="F62" s="92">
        <f t="shared" si="2"/>
        <v>102</v>
      </c>
      <c r="G62" s="106">
        <v>1.5509259259259257E-2</v>
      </c>
      <c r="H62" s="9"/>
      <c r="I62" s="9"/>
    </row>
    <row r="63" spans="1:9" x14ac:dyDescent="0.25">
      <c r="A63" s="1"/>
      <c r="B63" s="1">
        <v>534</v>
      </c>
      <c r="C63" s="23" t="s">
        <v>38</v>
      </c>
      <c r="D63" s="85">
        <v>21</v>
      </c>
      <c r="E63" s="59">
        <v>27</v>
      </c>
      <c r="F63" s="92">
        <f t="shared" si="2"/>
        <v>48</v>
      </c>
      <c r="G63" s="106">
        <v>1.5451388888888891E-2</v>
      </c>
      <c r="H63" s="9"/>
      <c r="I63" s="9"/>
    </row>
    <row r="64" spans="1:9" x14ac:dyDescent="0.25">
      <c r="A64" s="1"/>
      <c r="B64" s="1">
        <v>564</v>
      </c>
      <c r="C64" s="23" t="s">
        <v>100</v>
      </c>
      <c r="D64" s="87">
        <v>60</v>
      </c>
      <c r="E64" s="61">
        <v>59</v>
      </c>
      <c r="F64" s="92">
        <f t="shared" si="2"/>
        <v>119</v>
      </c>
      <c r="G64" s="106">
        <v>1.5231481481481483E-2</v>
      </c>
      <c r="H64" s="9"/>
      <c r="I64" s="9"/>
    </row>
    <row r="65" spans="1:9" x14ac:dyDescent="0.25">
      <c r="A65" s="1"/>
      <c r="B65" s="1">
        <v>575</v>
      </c>
      <c r="C65" s="23" t="s">
        <v>104</v>
      </c>
      <c r="D65" s="85">
        <v>48</v>
      </c>
      <c r="E65" s="59">
        <v>30</v>
      </c>
      <c r="F65" s="92">
        <f t="shared" si="2"/>
        <v>78</v>
      </c>
      <c r="G65" s="106">
        <v>1.5231481481481481E-2</v>
      </c>
      <c r="H65" s="9"/>
      <c r="I65" s="9"/>
    </row>
    <row r="66" spans="1:9" x14ac:dyDescent="0.25">
      <c r="A66" s="1"/>
      <c r="B66" s="1">
        <v>503</v>
      </c>
      <c r="C66" s="23" t="s">
        <v>28</v>
      </c>
      <c r="D66" s="87">
        <v>60</v>
      </c>
      <c r="E66" s="61">
        <v>59</v>
      </c>
      <c r="F66" s="92">
        <f t="shared" si="2"/>
        <v>119</v>
      </c>
      <c r="G66" s="106">
        <v>1.5196759259259259E-2</v>
      </c>
      <c r="H66" s="9"/>
      <c r="I66" s="9"/>
    </row>
    <row r="67" spans="1:9" x14ac:dyDescent="0.25">
      <c r="A67" s="1"/>
      <c r="B67" s="1">
        <v>576</v>
      </c>
      <c r="C67" s="23" t="s">
        <v>112</v>
      </c>
      <c r="D67" s="87">
        <v>60</v>
      </c>
      <c r="E67" s="61">
        <v>59</v>
      </c>
      <c r="F67" s="92">
        <f t="shared" si="2"/>
        <v>119</v>
      </c>
      <c r="G67" s="106">
        <v>1.5150462962962963E-2</v>
      </c>
      <c r="H67" s="9"/>
      <c r="I67" s="9"/>
    </row>
    <row r="68" spans="1:9" ht="14.25" customHeight="1" x14ac:dyDescent="0.25">
      <c r="A68" s="1"/>
      <c r="B68" s="1">
        <v>540</v>
      </c>
      <c r="C68" s="23" t="s">
        <v>26</v>
      </c>
      <c r="D68" s="87">
        <v>60</v>
      </c>
      <c r="E68" s="59">
        <v>46</v>
      </c>
      <c r="F68" s="92">
        <f t="shared" si="2"/>
        <v>106</v>
      </c>
      <c r="G68" s="106">
        <v>1.4976851851851852E-2</v>
      </c>
      <c r="H68" s="9"/>
      <c r="I68" s="9"/>
    </row>
    <row r="69" spans="1:9" x14ac:dyDescent="0.25">
      <c r="A69" s="1"/>
      <c r="B69" s="1">
        <v>509</v>
      </c>
      <c r="C69" s="23" t="s">
        <v>25</v>
      </c>
      <c r="D69" s="87">
        <v>60</v>
      </c>
      <c r="E69" s="61">
        <v>59</v>
      </c>
      <c r="F69" s="92">
        <f t="shared" si="2"/>
        <v>119</v>
      </c>
      <c r="G69" s="106">
        <v>1.4837962962962963E-2</v>
      </c>
      <c r="H69" s="9"/>
      <c r="I69" s="9"/>
    </row>
    <row r="70" spans="1:9" x14ac:dyDescent="0.25">
      <c r="A70" s="1"/>
      <c r="B70" s="1">
        <v>590</v>
      </c>
      <c r="C70" s="23" t="s">
        <v>118</v>
      </c>
      <c r="D70" s="85">
        <v>8</v>
      </c>
      <c r="E70" s="59">
        <v>4</v>
      </c>
      <c r="F70" s="92">
        <f t="shared" si="2"/>
        <v>12</v>
      </c>
      <c r="G70" s="106">
        <v>1.4780092592592595E-2</v>
      </c>
      <c r="H70" s="9"/>
      <c r="I70" s="9"/>
    </row>
    <row r="71" spans="1:9" x14ac:dyDescent="0.25">
      <c r="A71" s="1"/>
      <c r="B71" s="1">
        <v>545</v>
      </c>
      <c r="C71" s="23" t="s">
        <v>30</v>
      </c>
      <c r="D71" s="85">
        <v>15</v>
      </c>
      <c r="E71" s="59">
        <v>17</v>
      </c>
      <c r="F71" s="92">
        <f t="shared" si="2"/>
        <v>32</v>
      </c>
      <c r="G71" s="106">
        <v>1.4699074074074074E-2</v>
      </c>
      <c r="H71" s="9"/>
      <c r="I71" s="9"/>
    </row>
    <row r="72" spans="1:9" x14ac:dyDescent="0.25">
      <c r="A72" s="1"/>
      <c r="B72" s="1">
        <v>580</v>
      </c>
      <c r="C72" s="23" t="s">
        <v>97</v>
      </c>
      <c r="D72" s="85">
        <v>36</v>
      </c>
      <c r="E72" s="59">
        <v>37</v>
      </c>
      <c r="F72" s="92">
        <f t="shared" si="2"/>
        <v>73</v>
      </c>
      <c r="G72" s="106">
        <v>1.4641203703703705E-2</v>
      </c>
      <c r="H72" s="9"/>
      <c r="I72" s="9"/>
    </row>
    <row r="73" spans="1:9" x14ac:dyDescent="0.25">
      <c r="A73" s="1"/>
      <c r="B73" s="1">
        <v>574</v>
      </c>
      <c r="C73" s="23" t="s">
        <v>103</v>
      </c>
      <c r="D73" s="85">
        <v>25</v>
      </c>
      <c r="E73" s="59">
        <v>18</v>
      </c>
      <c r="F73" s="92">
        <f t="shared" si="2"/>
        <v>43</v>
      </c>
      <c r="G73" s="106">
        <v>1.462962962962963E-2</v>
      </c>
      <c r="H73" s="9"/>
      <c r="I73" s="9"/>
    </row>
    <row r="74" spans="1:9" x14ac:dyDescent="0.25">
      <c r="A74" s="1"/>
      <c r="B74" s="1">
        <v>583</v>
      </c>
      <c r="C74" s="23" t="s">
        <v>105</v>
      </c>
      <c r="D74" s="87">
        <v>60</v>
      </c>
      <c r="E74" s="61">
        <v>59</v>
      </c>
      <c r="F74" s="92">
        <f t="shared" si="2"/>
        <v>119</v>
      </c>
      <c r="G74" s="106">
        <v>1.4560185185185183E-2</v>
      </c>
      <c r="H74" s="9"/>
      <c r="I74" s="9"/>
    </row>
    <row r="75" spans="1:9" x14ac:dyDescent="0.25">
      <c r="A75" s="1"/>
      <c r="B75" s="1">
        <v>568</v>
      </c>
      <c r="C75" s="23" t="s">
        <v>87</v>
      </c>
      <c r="D75" s="85">
        <v>53</v>
      </c>
      <c r="E75" s="59">
        <v>48</v>
      </c>
      <c r="F75" s="92">
        <f t="shared" si="2"/>
        <v>101</v>
      </c>
      <c r="G75" s="106">
        <v>1.4444444444444446E-2</v>
      </c>
      <c r="H75" s="9"/>
      <c r="I75" s="9"/>
    </row>
    <row r="76" spans="1:9" x14ac:dyDescent="0.25">
      <c r="A76" s="1"/>
      <c r="B76" s="1">
        <v>571</v>
      </c>
      <c r="C76" s="23" t="s">
        <v>91</v>
      </c>
      <c r="D76" s="85">
        <v>58</v>
      </c>
      <c r="E76" s="59">
        <v>56</v>
      </c>
      <c r="F76" s="92">
        <f t="shared" si="2"/>
        <v>114</v>
      </c>
      <c r="G76" s="106">
        <v>1.4409722222222221E-2</v>
      </c>
      <c r="H76" s="9"/>
      <c r="I76" s="9"/>
    </row>
    <row r="77" spans="1:9" x14ac:dyDescent="0.25">
      <c r="A77" s="1"/>
      <c r="B77" s="1">
        <v>595</v>
      </c>
      <c r="C77" s="23" t="s">
        <v>138</v>
      </c>
      <c r="D77" s="87">
        <v>60</v>
      </c>
      <c r="E77" s="59">
        <v>54</v>
      </c>
      <c r="F77" s="92">
        <f t="shared" si="2"/>
        <v>114</v>
      </c>
      <c r="G77" s="106">
        <v>1.4201388888888888E-2</v>
      </c>
      <c r="H77" s="9"/>
      <c r="I77" s="9"/>
    </row>
    <row r="78" spans="1:9" x14ac:dyDescent="0.25">
      <c r="A78" s="1"/>
      <c r="B78" s="1">
        <v>532</v>
      </c>
      <c r="C78" s="23" t="s">
        <v>83</v>
      </c>
      <c r="D78" s="85" t="s">
        <v>132</v>
      </c>
      <c r="E78" s="59" t="s">
        <v>132</v>
      </c>
      <c r="F78" s="93" t="s">
        <v>132</v>
      </c>
      <c r="G78" s="106">
        <v>1.4155092592592594E-2</v>
      </c>
      <c r="H78" s="9"/>
      <c r="I78" s="9"/>
    </row>
    <row r="79" spans="1:9" x14ac:dyDescent="0.25">
      <c r="A79" s="1"/>
      <c r="B79" s="1">
        <v>522</v>
      </c>
      <c r="C79" s="23" t="s">
        <v>23</v>
      </c>
      <c r="D79" s="85">
        <v>12</v>
      </c>
      <c r="E79" s="59">
        <v>45</v>
      </c>
      <c r="F79" s="92">
        <f t="shared" ref="F79:F87" si="3">D79+E79</f>
        <v>57</v>
      </c>
      <c r="G79" s="106">
        <v>1.4016203703703708E-2</v>
      </c>
      <c r="H79" s="9"/>
      <c r="I79" s="9"/>
    </row>
    <row r="80" spans="1:9" x14ac:dyDescent="0.25">
      <c r="A80" s="1"/>
      <c r="B80" s="1">
        <v>507</v>
      </c>
      <c r="C80" s="23" t="s">
        <v>19</v>
      </c>
      <c r="D80" s="85">
        <v>56</v>
      </c>
      <c r="E80" s="59">
        <v>35</v>
      </c>
      <c r="F80" s="92">
        <f t="shared" si="3"/>
        <v>91</v>
      </c>
      <c r="G80" s="106">
        <v>1.3958333333333335E-2</v>
      </c>
      <c r="H80" s="9"/>
      <c r="I80" s="9"/>
    </row>
    <row r="81" spans="1:9" x14ac:dyDescent="0.25">
      <c r="A81" s="1"/>
      <c r="B81" s="1">
        <v>551</v>
      </c>
      <c r="C81" s="23" t="s">
        <v>21</v>
      </c>
      <c r="D81" s="85">
        <v>35</v>
      </c>
      <c r="E81" s="59">
        <v>19</v>
      </c>
      <c r="F81" s="92">
        <f t="shared" si="3"/>
        <v>54</v>
      </c>
      <c r="G81" s="106">
        <v>1.3831018518518522E-2</v>
      </c>
      <c r="H81" s="9"/>
      <c r="I81" s="9"/>
    </row>
    <row r="82" spans="1:9" x14ac:dyDescent="0.25">
      <c r="A82" s="1"/>
      <c r="B82" s="1">
        <v>584</v>
      </c>
      <c r="C82" s="23" t="s">
        <v>106</v>
      </c>
      <c r="D82" s="85">
        <v>47</v>
      </c>
      <c r="E82" s="59">
        <v>28</v>
      </c>
      <c r="F82" s="92">
        <f t="shared" si="3"/>
        <v>75</v>
      </c>
      <c r="G82" s="106">
        <v>1.3738425925925928E-2</v>
      </c>
      <c r="H82" s="9"/>
      <c r="I82" s="9"/>
    </row>
    <row r="83" spans="1:9" x14ac:dyDescent="0.25">
      <c r="A83" s="1"/>
      <c r="B83" s="1">
        <v>517</v>
      </c>
      <c r="C83" s="23" t="s">
        <v>17</v>
      </c>
      <c r="D83" s="85">
        <v>23</v>
      </c>
      <c r="E83" s="59">
        <v>32</v>
      </c>
      <c r="F83" s="92">
        <f t="shared" si="3"/>
        <v>55</v>
      </c>
      <c r="G83" s="106">
        <v>1.3506944444444452E-2</v>
      </c>
      <c r="H83" s="9"/>
      <c r="I83" s="9"/>
    </row>
    <row r="84" spans="1:9" x14ac:dyDescent="0.25">
      <c r="A84" s="1"/>
      <c r="B84" s="1">
        <v>558</v>
      </c>
      <c r="C84" s="23" t="s">
        <v>16</v>
      </c>
      <c r="D84" s="85">
        <v>22</v>
      </c>
      <c r="E84" s="59">
        <v>36</v>
      </c>
      <c r="F84" s="92">
        <f t="shared" si="3"/>
        <v>58</v>
      </c>
      <c r="G84" s="106">
        <v>1.3495370370370375E-2</v>
      </c>
      <c r="H84" s="9"/>
      <c r="I84" s="9"/>
    </row>
    <row r="85" spans="1:9" x14ac:dyDescent="0.25">
      <c r="A85" s="1"/>
      <c r="B85" s="1">
        <v>549</v>
      </c>
      <c r="C85" s="23" t="s">
        <v>13</v>
      </c>
      <c r="D85" s="85">
        <v>39</v>
      </c>
      <c r="E85" s="61">
        <v>59</v>
      </c>
      <c r="F85" s="92">
        <f t="shared" si="3"/>
        <v>98</v>
      </c>
      <c r="G85" s="106">
        <v>1.3344907407407408E-2</v>
      </c>
      <c r="H85" s="9"/>
      <c r="I85" s="9"/>
    </row>
    <row r="86" spans="1:9" x14ac:dyDescent="0.25">
      <c r="A86" s="1"/>
      <c r="B86" s="1">
        <v>594</v>
      </c>
      <c r="C86" s="23" t="s">
        <v>136</v>
      </c>
      <c r="D86" s="87">
        <v>60</v>
      </c>
      <c r="E86" s="59">
        <v>49</v>
      </c>
      <c r="F86" s="92">
        <f t="shared" si="3"/>
        <v>109</v>
      </c>
      <c r="G86" s="106">
        <v>1.3263888888888889E-2</v>
      </c>
      <c r="H86" s="9"/>
      <c r="I86" s="9"/>
    </row>
    <row r="87" spans="1:9" x14ac:dyDescent="0.25">
      <c r="A87" s="1"/>
      <c r="B87" s="1">
        <v>506</v>
      </c>
      <c r="C87" s="23" t="s">
        <v>14</v>
      </c>
      <c r="D87" s="85">
        <v>28</v>
      </c>
      <c r="E87" s="59">
        <v>21</v>
      </c>
      <c r="F87" s="92">
        <f t="shared" si="3"/>
        <v>49</v>
      </c>
      <c r="G87" s="106">
        <v>1.3125000000000003E-2</v>
      </c>
      <c r="H87" s="9"/>
      <c r="I87" s="9"/>
    </row>
    <row r="88" spans="1:9" x14ac:dyDescent="0.25">
      <c r="A88" s="1"/>
      <c r="B88" s="1">
        <v>596</v>
      </c>
      <c r="C88" s="23" t="s">
        <v>148</v>
      </c>
      <c r="D88" s="85" t="s">
        <v>132</v>
      </c>
      <c r="E88" s="59" t="s">
        <v>132</v>
      </c>
      <c r="F88" s="93" t="s">
        <v>132</v>
      </c>
      <c r="G88" s="106">
        <v>1.3020833333333337E-2</v>
      </c>
      <c r="H88" s="9"/>
      <c r="I88" s="9"/>
    </row>
    <row r="89" spans="1:9" x14ac:dyDescent="0.25">
      <c r="A89" s="1"/>
      <c r="B89" s="1">
        <v>573</v>
      </c>
      <c r="C89" s="23" t="s">
        <v>93</v>
      </c>
      <c r="D89" s="85">
        <v>33</v>
      </c>
      <c r="E89" s="59">
        <v>22</v>
      </c>
      <c r="F89" s="92">
        <f>D89+E89</f>
        <v>55</v>
      </c>
      <c r="G89" s="106">
        <v>1.2997685185185183E-2</v>
      </c>
      <c r="H89" s="9"/>
      <c r="I89" s="9"/>
    </row>
    <row r="90" spans="1:9" x14ac:dyDescent="0.25">
      <c r="A90" s="1"/>
      <c r="B90" s="1">
        <v>514</v>
      </c>
      <c r="C90" s="23" t="s">
        <v>81</v>
      </c>
      <c r="D90" s="85" t="s">
        <v>132</v>
      </c>
      <c r="E90" s="59" t="s">
        <v>132</v>
      </c>
      <c r="F90" s="93" t="s">
        <v>132</v>
      </c>
      <c r="G90" s="106">
        <v>1.2395833333333337E-2</v>
      </c>
      <c r="H90" s="9"/>
      <c r="I90" s="9"/>
    </row>
    <row r="91" spans="1:9" x14ac:dyDescent="0.25">
      <c r="A91" s="1"/>
      <c r="B91" s="1">
        <v>521</v>
      </c>
      <c r="C91" s="23" t="s">
        <v>9</v>
      </c>
      <c r="D91" s="85">
        <v>37</v>
      </c>
      <c r="E91" s="59">
        <v>34</v>
      </c>
      <c r="F91" s="92">
        <f>D91+E91</f>
        <v>71</v>
      </c>
      <c r="G91" s="106">
        <v>1.1759259259259264E-2</v>
      </c>
      <c r="H91" s="9"/>
      <c r="I91" s="9"/>
    </row>
    <row r="92" spans="1:9" x14ac:dyDescent="0.25">
      <c r="A92" s="1"/>
      <c r="B92" s="1">
        <v>586</v>
      </c>
      <c r="C92" s="23" t="s">
        <v>109</v>
      </c>
      <c r="D92" s="87">
        <v>60</v>
      </c>
      <c r="E92" s="61">
        <v>59</v>
      </c>
      <c r="F92" s="92">
        <f>D92+E92</f>
        <v>119</v>
      </c>
      <c r="G92" s="106">
        <v>1.1689814814814814E-2</v>
      </c>
      <c r="H92" s="9"/>
      <c r="I92" s="9"/>
    </row>
    <row r="93" spans="1:9" x14ac:dyDescent="0.25">
      <c r="A93" s="1"/>
      <c r="B93" s="1">
        <v>528</v>
      </c>
      <c r="C93" s="23" t="s">
        <v>8</v>
      </c>
      <c r="D93" s="87">
        <v>60</v>
      </c>
      <c r="E93" s="61">
        <v>59</v>
      </c>
      <c r="F93" s="92">
        <f>D93+E93</f>
        <v>119</v>
      </c>
      <c r="G93" s="106">
        <v>1.1469907407407408E-2</v>
      </c>
      <c r="H93" s="9"/>
      <c r="I93" s="9"/>
    </row>
    <row r="94" spans="1:9" x14ac:dyDescent="0.25">
      <c r="A94" s="1"/>
      <c r="B94" s="1">
        <v>553</v>
      </c>
      <c r="C94" s="23" t="s">
        <v>6</v>
      </c>
      <c r="D94" s="89">
        <v>60</v>
      </c>
      <c r="E94" s="61">
        <v>59</v>
      </c>
      <c r="F94" s="92">
        <f>D94+E94</f>
        <v>119</v>
      </c>
      <c r="G94" s="106">
        <v>1.1006944444444444E-2</v>
      </c>
      <c r="H94" s="9"/>
      <c r="I94" s="9"/>
    </row>
    <row r="95" spans="1:9" x14ac:dyDescent="0.25">
      <c r="A95" s="1"/>
      <c r="B95" s="1"/>
      <c r="C95" s="17"/>
      <c r="D95" s="48"/>
    </row>
    <row r="96" spans="1:9" x14ac:dyDescent="0.25">
      <c r="A96" s="1"/>
      <c r="B96" s="64"/>
      <c r="C96" s="65"/>
      <c r="D96" s="68"/>
      <c r="E96" s="68"/>
      <c r="F96" s="100"/>
    </row>
    <row r="97" spans="2:4" x14ac:dyDescent="0.25">
      <c r="B97" s="1"/>
      <c r="C97" s="17"/>
      <c r="D97" s="48"/>
    </row>
    <row r="98" spans="2:4" x14ac:dyDescent="0.25">
      <c r="B98" s="1"/>
      <c r="C98" s="17"/>
      <c r="D98" s="48"/>
    </row>
    <row r="99" spans="2:4" x14ac:dyDescent="0.25">
      <c r="B99" s="1"/>
      <c r="C99" s="17"/>
      <c r="D99" s="48"/>
    </row>
    <row r="100" spans="2:4" x14ac:dyDescent="0.25">
      <c r="B100" s="1"/>
      <c r="C100" s="17"/>
      <c r="D100" s="48"/>
    </row>
    <row r="101" spans="2:4" x14ac:dyDescent="0.25">
      <c r="B101" s="1"/>
      <c r="C101" s="17"/>
      <c r="D101" s="48"/>
    </row>
    <row r="102" spans="2:4" x14ac:dyDescent="0.25">
      <c r="B102" s="1"/>
      <c r="C102" s="17"/>
      <c r="D102" s="48"/>
    </row>
    <row r="103" spans="2:4" x14ac:dyDescent="0.25">
      <c r="B103" s="1"/>
      <c r="C103" s="17"/>
      <c r="D103" s="48"/>
    </row>
    <row r="104" spans="2:4" x14ac:dyDescent="0.25">
      <c r="B104" s="1"/>
      <c r="C104" s="17"/>
      <c r="D104" s="48"/>
    </row>
    <row r="105" spans="2:4" x14ac:dyDescent="0.25">
      <c r="B105" s="1"/>
      <c r="C105" s="17"/>
      <c r="D105" s="48"/>
    </row>
    <row r="106" spans="2:4" x14ac:dyDescent="0.25">
      <c r="B106" s="1"/>
      <c r="C106" s="17"/>
      <c r="D106" s="48"/>
    </row>
    <row r="107" spans="2:4" x14ac:dyDescent="0.25">
      <c r="B107" s="1"/>
      <c r="C107" s="17"/>
      <c r="D107" s="48"/>
    </row>
    <row r="108" spans="2:4" x14ac:dyDescent="0.25">
      <c r="B108" s="1"/>
      <c r="C108" s="17"/>
      <c r="D108" s="48"/>
    </row>
    <row r="109" spans="2:4" x14ac:dyDescent="0.25">
      <c r="B109" s="1"/>
      <c r="C109" s="17"/>
      <c r="D109" s="48"/>
    </row>
    <row r="110" spans="2:4" x14ac:dyDescent="0.25">
      <c r="B110" s="1"/>
      <c r="C110" s="17"/>
      <c r="D110" s="48"/>
    </row>
    <row r="111" spans="2:4" x14ac:dyDescent="0.25">
      <c r="B111" s="1"/>
      <c r="C111" s="17"/>
      <c r="D111" s="48"/>
    </row>
    <row r="112" spans="2:4" x14ac:dyDescent="0.25">
      <c r="B112" s="1"/>
      <c r="C112" s="17"/>
      <c r="D112" s="48"/>
    </row>
    <row r="113" spans="2:4" x14ac:dyDescent="0.25">
      <c r="B113" s="1"/>
      <c r="C113" s="17"/>
      <c r="D113" s="48"/>
    </row>
    <row r="114" spans="2:4" x14ac:dyDescent="0.25">
      <c r="B114" s="1"/>
      <c r="C114" s="17"/>
      <c r="D114" s="48"/>
    </row>
    <row r="115" spans="2:4" x14ac:dyDescent="0.25">
      <c r="B115" s="1"/>
      <c r="C115" s="17"/>
      <c r="D115" s="48"/>
    </row>
    <row r="116" spans="2:4" x14ac:dyDescent="0.25">
      <c r="B116" s="1"/>
      <c r="C116" s="17"/>
      <c r="D116" s="48"/>
    </row>
    <row r="117" spans="2:4" x14ac:dyDescent="0.25">
      <c r="B117" s="1"/>
      <c r="C117" s="17"/>
      <c r="D117" s="48"/>
    </row>
    <row r="118" spans="2:4" x14ac:dyDescent="0.25">
      <c r="B118" s="1"/>
      <c r="C118" s="17"/>
      <c r="D118" s="48"/>
    </row>
    <row r="119" spans="2:4" x14ac:dyDescent="0.25">
      <c r="B119" s="1"/>
      <c r="C119" s="17"/>
      <c r="D119" s="48"/>
    </row>
    <row r="120" spans="2:4" x14ac:dyDescent="0.25">
      <c r="B120" s="1"/>
      <c r="C120" s="17"/>
      <c r="D120" s="48"/>
    </row>
    <row r="121" spans="2:4" x14ac:dyDescent="0.25">
      <c r="B121" s="1"/>
      <c r="C121" s="17"/>
      <c r="D121" s="48"/>
    </row>
    <row r="122" spans="2:4" x14ac:dyDescent="0.25">
      <c r="B122" s="1"/>
      <c r="C122" s="17"/>
      <c r="D122" s="48"/>
    </row>
    <row r="123" spans="2:4" x14ac:dyDescent="0.25">
      <c r="B123" s="1"/>
      <c r="C123" s="17"/>
      <c r="D123" s="48"/>
    </row>
    <row r="124" spans="2:4" x14ac:dyDescent="0.25">
      <c r="B124" s="1"/>
      <c r="C124" s="17"/>
      <c r="D124" s="48"/>
    </row>
    <row r="125" spans="2:4" x14ac:dyDescent="0.25">
      <c r="B125" s="1"/>
      <c r="C125" s="17"/>
      <c r="D125" s="48"/>
    </row>
    <row r="126" spans="2:4" x14ac:dyDescent="0.25">
      <c r="B126" s="1"/>
      <c r="C126" s="17"/>
      <c r="D126" s="48"/>
    </row>
    <row r="127" spans="2:4" x14ac:dyDescent="0.25">
      <c r="B127" s="1"/>
      <c r="C127" s="17"/>
      <c r="D127" s="48"/>
    </row>
    <row r="128" spans="2:4" x14ac:dyDescent="0.25">
      <c r="B128" s="1"/>
      <c r="C128" s="17"/>
      <c r="D128" s="48"/>
    </row>
    <row r="129" spans="2:4" x14ac:dyDescent="0.25">
      <c r="B129" s="1"/>
      <c r="C129" s="17"/>
      <c r="D129" s="48"/>
    </row>
    <row r="130" spans="2:4" x14ac:dyDescent="0.25">
      <c r="B130" s="1"/>
      <c r="C130" s="17"/>
      <c r="D130" s="48"/>
    </row>
    <row r="131" spans="2:4" x14ac:dyDescent="0.25">
      <c r="B131" s="1"/>
      <c r="C131" s="17"/>
      <c r="D131" s="48"/>
    </row>
    <row r="132" spans="2:4" x14ac:dyDescent="0.25">
      <c r="B132" s="1"/>
      <c r="C132" s="17"/>
      <c r="D132" s="48"/>
    </row>
    <row r="133" spans="2:4" x14ac:dyDescent="0.25">
      <c r="B133" s="1"/>
      <c r="C133" s="17"/>
      <c r="D133" s="48"/>
    </row>
    <row r="134" spans="2:4" x14ac:dyDescent="0.25">
      <c r="B134" s="1"/>
      <c r="C134" s="17"/>
      <c r="D134" s="48"/>
    </row>
    <row r="135" spans="2:4" x14ac:dyDescent="0.25">
      <c r="B135" s="1"/>
      <c r="C135" s="17"/>
      <c r="D135" s="48"/>
    </row>
    <row r="136" spans="2:4" x14ac:dyDescent="0.25">
      <c r="B136" s="1"/>
      <c r="C136" s="17"/>
      <c r="D136" s="48"/>
    </row>
    <row r="137" spans="2:4" x14ac:dyDescent="0.25">
      <c r="B137" s="1"/>
      <c r="C137" s="17"/>
      <c r="D137" s="48"/>
    </row>
    <row r="138" spans="2:4" x14ac:dyDescent="0.25">
      <c r="B138" s="1"/>
      <c r="C138" s="17"/>
      <c r="D138" s="48"/>
    </row>
    <row r="139" spans="2:4" x14ac:dyDescent="0.25">
      <c r="B139" s="1"/>
      <c r="C139" s="17"/>
      <c r="D139" s="48"/>
    </row>
    <row r="140" spans="2:4" x14ac:dyDescent="0.25">
      <c r="B140" s="1"/>
      <c r="C140" s="17"/>
      <c r="D140" s="48"/>
    </row>
    <row r="141" spans="2:4" x14ac:dyDescent="0.25">
      <c r="B141" s="1"/>
      <c r="C141" s="17"/>
      <c r="D141" s="48"/>
    </row>
    <row r="142" spans="2:4" x14ac:dyDescent="0.25">
      <c r="B142" s="1"/>
      <c r="C142" s="17"/>
      <c r="D142" s="48"/>
    </row>
    <row r="143" spans="2:4" x14ac:dyDescent="0.25">
      <c r="B143" s="1"/>
      <c r="C143" s="17"/>
      <c r="D143" s="48"/>
    </row>
    <row r="144" spans="2:4" x14ac:dyDescent="0.25">
      <c r="B144" s="1"/>
      <c r="C144" s="17"/>
      <c r="D144" s="48"/>
    </row>
    <row r="145" spans="2:6" x14ac:dyDescent="0.25">
      <c r="B145" s="1"/>
      <c r="C145" s="17"/>
      <c r="D145" s="48"/>
    </row>
    <row r="146" spans="2:6" x14ac:dyDescent="0.25">
      <c r="B146" s="1"/>
      <c r="C146" s="17"/>
      <c r="D146" s="48"/>
    </row>
    <row r="147" spans="2:6" x14ac:dyDescent="0.25">
      <c r="B147" s="1"/>
      <c r="C147" s="17"/>
      <c r="D147" s="48"/>
    </row>
    <row r="148" spans="2:6" x14ac:dyDescent="0.25">
      <c r="B148" s="1"/>
      <c r="C148" s="17"/>
      <c r="D148" s="48"/>
    </row>
    <row r="149" spans="2:6" x14ac:dyDescent="0.25">
      <c r="B149" s="1"/>
      <c r="C149" s="17"/>
      <c r="D149" s="48"/>
    </row>
    <row r="150" spans="2:6" x14ac:dyDescent="0.25">
      <c r="B150" s="1"/>
      <c r="C150" s="17"/>
      <c r="D150" s="48"/>
    </row>
    <row r="151" spans="2:6" x14ac:dyDescent="0.25">
      <c r="B151" s="1"/>
      <c r="C151" s="17"/>
      <c r="D151" s="48"/>
    </row>
    <row r="152" spans="2:6" x14ac:dyDescent="0.25">
      <c r="B152" s="1"/>
      <c r="C152" s="17"/>
      <c r="D152" s="48"/>
    </row>
    <row r="153" spans="2:6" x14ac:dyDescent="0.25">
      <c r="B153" s="1"/>
      <c r="C153" s="17"/>
      <c r="D153" s="48"/>
    </row>
    <row r="154" spans="2:6" x14ac:dyDescent="0.25">
      <c r="B154" s="1"/>
      <c r="C154" s="17"/>
      <c r="D154" s="48"/>
    </row>
    <row r="155" spans="2:6" x14ac:dyDescent="0.25">
      <c r="B155" s="1"/>
      <c r="C155" s="17"/>
      <c r="D155" s="48"/>
    </row>
    <row r="156" spans="2:6" x14ac:dyDescent="0.25">
      <c r="B156" s="1"/>
      <c r="C156" s="17"/>
      <c r="D156" s="48"/>
    </row>
    <row r="157" spans="2:6" x14ac:dyDescent="0.25">
      <c r="B157" s="1"/>
      <c r="C157" s="17"/>
      <c r="D157" s="48"/>
    </row>
    <row r="158" spans="2:6" x14ac:dyDescent="0.25">
      <c r="B158" s="1"/>
      <c r="C158" s="17"/>
      <c r="D158" s="48"/>
    </row>
    <row r="159" spans="2:6" x14ac:dyDescent="0.25">
      <c r="E159" s="71"/>
      <c r="F159" s="101"/>
    </row>
  </sheetData>
  <autoFilter ref="A1:W163">
    <sortState ref="A2:W163">
      <sortCondition descending="1" ref="G1:G163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63"/>
  <sheetViews>
    <sheetView workbookViewId="0">
      <pane xSplit="14" ySplit="1" topLeftCell="O2" activePane="bottomRight" state="frozen"/>
      <selection pane="topRight" activeCell="O1" sqref="O1"/>
      <selection pane="bottomLeft" activeCell="A2" sqref="A2"/>
      <selection pane="bottomRight" activeCell="B60" sqref="B1:AD60"/>
    </sheetView>
  </sheetViews>
  <sheetFormatPr defaultRowHeight="15" x14ac:dyDescent="0.25"/>
  <cols>
    <col min="1" max="1" width="0" style="15" hidden="1" customWidth="1"/>
    <col min="2" max="2" width="9.140625" style="15"/>
    <col min="3" max="3" width="21.85546875" style="18" customWidth="1"/>
    <col min="4" max="4" width="9.140625" style="16" hidden="1" customWidth="1"/>
    <col min="5" max="5" width="11.140625" style="16" hidden="1" customWidth="1"/>
    <col min="6" max="6" width="9.140625" hidden="1" customWidth="1"/>
    <col min="7" max="7" width="9.140625" style="24" hidden="1" customWidth="1"/>
    <col min="8" max="9" width="9.140625" hidden="1" customWidth="1"/>
    <col min="10" max="10" width="10.85546875" style="24" hidden="1" customWidth="1"/>
    <col min="11" max="11" width="9.140625" style="34" hidden="1" customWidth="1"/>
    <col min="12" max="12" width="0" hidden="1" customWidth="1"/>
    <col min="13" max="13" width="0" style="24" hidden="1" customWidth="1"/>
    <col min="14" max="14" width="9.140625" hidden="1" customWidth="1"/>
    <col min="15" max="15" width="0" style="41" hidden="1" customWidth="1"/>
    <col min="16" max="17" width="0" style="9" hidden="1" customWidth="1"/>
    <col min="18" max="19" width="0" style="60" hidden="1" customWidth="1"/>
    <col min="20" max="21" width="0" style="48" hidden="1" customWidth="1"/>
    <col min="22" max="22" width="0" style="125" hidden="1" customWidth="1"/>
    <col min="23" max="24" width="9.140625" hidden="1" customWidth="1"/>
    <col min="26" max="26" width="0" hidden="1" customWidth="1"/>
    <col min="27" max="27" width="9.140625" style="109"/>
    <col min="30" max="30" width="9.140625" style="34"/>
    <col min="31" max="31" width="0" style="34" hidden="1" customWidth="1"/>
    <col min="32" max="32" width="0" style="126" hidden="1" customWidth="1"/>
  </cols>
  <sheetData>
    <row r="1" spans="1:32" ht="60" x14ac:dyDescent="0.25">
      <c r="A1" s="19" t="s">
        <v>0</v>
      </c>
      <c r="B1" s="19" t="s">
        <v>1</v>
      </c>
      <c r="C1" s="19" t="s">
        <v>3</v>
      </c>
      <c r="D1" s="20" t="s">
        <v>129</v>
      </c>
      <c r="E1" s="21" t="s">
        <v>122</v>
      </c>
      <c r="F1" s="26" t="s">
        <v>116</v>
      </c>
      <c r="G1" s="30" t="s">
        <v>123</v>
      </c>
      <c r="H1" s="36" t="s">
        <v>124</v>
      </c>
      <c r="I1" s="77" t="s">
        <v>128</v>
      </c>
      <c r="J1" s="78" t="s">
        <v>130</v>
      </c>
      <c r="K1" s="79" t="s">
        <v>131</v>
      </c>
      <c r="L1" s="77" t="s">
        <v>134</v>
      </c>
      <c r="M1" s="40" t="s">
        <v>144</v>
      </c>
      <c r="N1" s="54" t="s">
        <v>116</v>
      </c>
      <c r="O1" s="40" t="s">
        <v>135</v>
      </c>
      <c r="P1" s="94" t="s">
        <v>143</v>
      </c>
      <c r="Q1" s="23" t="s">
        <v>139</v>
      </c>
      <c r="R1" s="98" t="s">
        <v>145</v>
      </c>
      <c r="S1" s="99" t="s">
        <v>146</v>
      </c>
      <c r="T1" s="57" t="s">
        <v>140</v>
      </c>
      <c r="U1" s="57" t="s">
        <v>141</v>
      </c>
      <c r="V1" s="124" t="s">
        <v>142</v>
      </c>
      <c r="W1" s="96" t="s">
        <v>147</v>
      </c>
      <c r="X1" s="40" t="s">
        <v>153</v>
      </c>
      <c r="Y1" s="110" t="s">
        <v>152</v>
      </c>
      <c r="Z1" s="111" t="s">
        <v>116</v>
      </c>
      <c r="AA1" s="113" t="s">
        <v>154</v>
      </c>
      <c r="AB1" s="110" t="s">
        <v>157</v>
      </c>
      <c r="AC1" s="99" t="s">
        <v>159</v>
      </c>
      <c r="AD1" s="114" t="s">
        <v>158</v>
      </c>
      <c r="AE1" s="114" t="s">
        <v>150</v>
      </c>
      <c r="AF1" s="130" t="s">
        <v>160</v>
      </c>
    </row>
    <row r="2" spans="1:32" x14ac:dyDescent="0.25">
      <c r="A2" s="1"/>
      <c r="B2" s="1">
        <v>597</v>
      </c>
      <c r="C2" s="23" t="s">
        <v>155</v>
      </c>
      <c r="D2" s="5"/>
      <c r="E2" s="5"/>
      <c r="F2" s="9"/>
      <c r="I2" s="122"/>
      <c r="J2" s="117"/>
      <c r="K2" s="71"/>
      <c r="L2" s="41"/>
      <c r="M2" s="41"/>
      <c r="N2" s="118"/>
      <c r="P2" s="41"/>
      <c r="Q2" s="41"/>
      <c r="R2" s="72"/>
      <c r="S2" s="72"/>
      <c r="W2" s="97">
        <v>1.9699074074074074E-2</v>
      </c>
      <c r="X2" s="41">
        <f t="shared" ref="X2:X48" si="0">W$2-W2</f>
        <v>0</v>
      </c>
      <c r="Y2" s="41">
        <v>3.9699074074074116E-3</v>
      </c>
      <c r="Z2" s="9"/>
      <c r="AA2" s="72">
        <v>2.1377314814814818E-2</v>
      </c>
      <c r="AB2" s="41">
        <f t="shared" ref="AB2:AB33" si="1">AA2-Y2</f>
        <v>1.7407407407407406E-2</v>
      </c>
      <c r="AC2" s="50">
        <f>W2-AB2</f>
        <v>2.2916666666666675E-3</v>
      </c>
      <c r="AD2" s="48">
        <v>1</v>
      </c>
      <c r="AE2" s="48" t="s">
        <v>132</v>
      </c>
      <c r="AF2" s="92" t="s">
        <v>132</v>
      </c>
    </row>
    <row r="3" spans="1:32" x14ac:dyDescent="0.25">
      <c r="A3" s="1"/>
      <c r="B3" s="1">
        <v>598</v>
      </c>
      <c r="C3" s="31" t="s">
        <v>156</v>
      </c>
      <c r="D3" s="5"/>
      <c r="E3" s="5"/>
      <c r="F3" s="9"/>
      <c r="I3" s="9"/>
      <c r="J3" s="117"/>
      <c r="K3" s="48"/>
      <c r="L3" s="9"/>
      <c r="M3" s="41"/>
      <c r="N3" s="118"/>
      <c r="P3" s="41"/>
      <c r="Q3" s="41"/>
      <c r="R3" s="72"/>
      <c r="S3" s="72"/>
      <c r="W3" s="97">
        <v>1.9444444444444445E-2</v>
      </c>
      <c r="X3" s="41">
        <f t="shared" si="0"/>
        <v>2.5462962962962896E-4</v>
      </c>
      <c r="Y3" s="41">
        <v>4.2245370370370405E-3</v>
      </c>
      <c r="Z3" s="9"/>
      <c r="AA3" s="72">
        <v>2.2673611111111113E-2</v>
      </c>
      <c r="AB3" s="41">
        <f t="shared" si="1"/>
        <v>1.8449074074074073E-2</v>
      </c>
      <c r="AC3" s="50">
        <f t="shared" ref="AC3:AC60" si="2">W3-AB3</f>
        <v>9.9537037037037215E-4</v>
      </c>
      <c r="AD3" s="48">
        <v>2</v>
      </c>
      <c r="AE3" s="48" t="s">
        <v>132</v>
      </c>
      <c r="AF3" s="92" t="s">
        <v>132</v>
      </c>
    </row>
    <row r="4" spans="1:32" x14ac:dyDescent="0.25">
      <c r="A4" s="1"/>
      <c r="B4" s="1">
        <v>547</v>
      </c>
      <c r="C4" s="23" t="s">
        <v>45</v>
      </c>
      <c r="D4" s="5">
        <v>1.6249999999999997E-2</v>
      </c>
      <c r="E4" s="22">
        <v>7.6273148148148159E-3</v>
      </c>
      <c r="F4" s="28">
        <v>5.7870370370374791E-5</v>
      </c>
      <c r="G4" s="35" t="s">
        <v>125</v>
      </c>
      <c r="I4" s="83" t="s">
        <v>125</v>
      </c>
      <c r="J4" s="80"/>
      <c r="K4" s="87">
        <v>60</v>
      </c>
      <c r="L4" s="82">
        <f>D4</f>
        <v>1.6249999999999997E-2</v>
      </c>
      <c r="M4" s="44">
        <v>7.4189814814814882E-3</v>
      </c>
      <c r="N4" s="56">
        <f t="shared" ref="N4:N48" si="3">M4-M3</f>
        <v>7.4189814814814882E-3</v>
      </c>
      <c r="U4" s="61">
        <v>59</v>
      </c>
      <c r="V4" s="125">
        <f t="shared" ref="V4:V34" si="4">K4+U4</f>
        <v>119</v>
      </c>
      <c r="W4" s="97">
        <f>L4</f>
        <v>1.6249999999999997E-2</v>
      </c>
      <c r="X4" s="41">
        <f t="shared" si="0"/>
        <v>3.4490740740740766E-3</v>
      </c>
      <c r="Y4" s="41">
        <v>7.4189814814814882E-3</v>
      </c>
      <c r="Z4" s="43">
        <f t="shared" ref="Z4:Z48" si="5">Y4-Y3</f>
        <v>3.1944444444444477E-3</v>
      </c>
      <c r="AA4" s="72">
        <v>2.2905092592592591E-2</v>
      </c>
      <c r="AB4" s="41">
        <f t="shared" si="1"/>
        <v>1.5486111111111103E-2</v>
      </c>
      <c r="AC4" s="50">
        <f t="shared" si="2"/>
        <v>7.6388888888889381E-4</v>
      </c>
      <c r="AD4" s="48">
        <v>3</v>
      </c>
      <c r="AE4" s="48">
        <v>1</v>
      </c>
      <c r="AF4" s="92">
        <f>V4+AE4</f>
        <v>120</v>
      </c>
    </row>
    <row r="5" spans="1:32" x14ac:dyDescent="0.25">
      <c r="A5" s="1"/>
      <c r="B5" s="1">
        <v>557</v>
      </c>
      <c r="C5" s="23" t="s">
        <v>67</v>
      </c>
      <c r="D5" s="5">
        <v>1.8784722222222223E-2</v>
      </c>
      <c r="E5" s="22">
        <v>5.0925925925925895E-3</v>
      </c>
      <c r="F5" s="28">
        <v>1.157407407407357E-5</v>
      </c>
      <c r="G5" s="24">
        <v>2.2731481481481481E-2</v>
      </c>
      <c r="H5">
        <v>1</v>
      </c>
      <c r="I5" s="82">
        <f>G5-E5</f>
        <v>1.7638888888888891E-2</v>
      </c>
      <c r="J5" s="86">
        <f>+D5-I5</f>
        <v>1.145833333333332E-3</v>
      </c>
      <c r="K5" s="85">
        <v>1</v>
      </c>
      <c r="L5" s="82">
        <f>IF(I5&lt;=D5,I5,D5)</f>
        <v>1.7638888888888891E-2</v>
      </c>
      <c r="M5" s="44">
        <v>6.0300925925925938E-3</v>
      </c>
      <c r="N5" s="56">
        <f t="shared" si="3"/>
        <v>-1.3888888888888944E-3</v>
      </c>
      <c r="O5" s="44">
        <v>2.3009259259259257E-2</v>
      </c>
      <c r="P5" s="49">
        <f>O5-M5</f>
        <v>1.6979166666666663E-2</v>
      </c>
      <c r="Q5" s="41">
        <v>3.0439814814814821E-3</v>
      </c>
      <c r="R5" s="95">
        <f>I5-P5</f>
        <v>6.5972222222222821E-4</v>
      </c>
      <c r="S5" s="75">
        <f>L5-P5</f>
        <v>6.5972222222222821E-4</v>
      </c>
      <c r="T5" s="48">
        <v>4</v>
      </c>
      <c r="U5" s="59">
        <v>2</v>
      </c>
      <c r="V5" s="125">
        <f t="shared" si="4"/>
        <v>3</v>
      </c>
      <c r="W5" s="97">
        <v>1.6979166666666663E-2</v>
      </c>
      <c r="X5" s="41">
        <f t="shared" si="0"/>
        <v>2.7199074074074105E-3</v>
      </c>
      <c r="Y5" s="41">
        <v>6.689814814814822E-3</v>
      </c>
      <c r="Z5" s="43">
        <f t="shared" si="5"/>
        <v>-7.2916666666666616E-4</v>
      </c>
      <c r="AA5" s="72">
        <v>2.3020833333333334E-2</v>
      </c>
      <c r="AB5" s="41">
        <f t="shared" si="1"/>
        <v>1.6331018518518512E-2</v>
      </c>
      <c r="AC5" s="50">
        <f t="shared" si="2"/>
        <v>6.4814814814815117E-4</v>
      </c>
      <c r="AD5" s="48">
        <v>4</v>
      </c>
      <c r="AE5" s="48">
        <v>2</v>
      </c>
      <c r="AF5" s="92">
        <f t="shared" ref="AF5:AF68" si="6">V5+AE5</f>
        <v>5</v>
      </c>
    </row>
    <row r="6" spans="1:32" x14ac:dyDescent="0.25">
      <c r="A6" s="1"/>
      <c r="B6" s="1">
        <v>539</v>
      </c>
      <c r="C6" s="23" t="s">
        <v>72</v>
      </c>
      <c r="D6" s="5">
        <v>1.9594907407407405E-2</v>
      </c>
      <c r="E6" s="22">
        <v>4.2824074074074084E-3</v>
      </c>
      <c r="F6" s="28">
        <v>0</v>
      </c>
      <c r="G6" s="24">
        <v>2.2997685185185187E-2</v>
      </c>
      <c r="H6">
        <v>4</v>
      </c>
      <c r="I6" s="82">
        <f>G6-E6</f>
        <v>1.8715277777777779E-2</v>
      </c>
      <c r="J6" s="86">
        <f>+D6-I6</f>
        <v>8.7962962962962604E-4</v>
      </c>
      <c r="K6" s="85">
        <v>4</v>
      </c>
      <c r="L6" s="82">
        <f>IF(I6&lt;=D6,I6,D6)</f>
        <v>1.8715277777777779E-2</v>
      </c>
      <c r="M6" s="44">
        <v>4.9537037037037067E-3</v>
      </c>
      <c r="N6" s="56">
        <f t="shared" si="3"/>
        <v>-1.0763888888888871E-3</v>
      </c>
      <c r="O6" s="44">
        <v>2.3402777777777779E-2</v>
      </c>
      <c r="P6" s="49">
        <f>O6-M6</f>
        <v>1.8449074074074073E-2</v>
      </c>
      <c r="Q6" s="41">
        <v>2.6620370370370374E-3</v>
      </c>
      <c r="R6" s="95">
        <f>I6-P6</f>
        <v>2.66203703703706E-4</v>
      </c>
      <c r="S6" s="75">
        <f>L6-P6</f>
        <v>2.66203703703706E-4</v>
      </c>
      <c r="T6" s="48">
        <v>16</v>
      </c>
      <c r="U6" s="59">
        <v>13</v>
      </c>
      <c r="V6" s="125">
        <f t="shared" si="4"/>
        <v>17</v>
      </c>
      <c r="W6" s="97">
        <v>1.8449074074074073E-2</v>
      </c>
      <c r="X6" s="41">
        <f t="shared" si="0"/>
        <v>1.2500000000000011E-3</v>
      </c>
      <c r="Y6" s="41">
        <v>5.2199074074074127E-3</v>
      </c>
      <c r="Z6" s="43">
        <f t="shared" si="5"/>
        <v>-1.4699074074074094E-3</v>
      </c>
      <c r="AA6" s="72">
        <v>2.314814814814815E-2</v>
      </c>
      <c r="AB6" s="41">
        <f t="shared" si="1"/>
        <v>1.7928240740740738E-2</v>
      </c>
      <c r="AC6" s="50">
        <f t="shared" si="2"/>
        <v>5.2083333333333495E-4</v>
      </c>
      <c r="AD6" s="48">
        <v>5</v>
      </c>
      <c r="AE6" s="48">
        <v>3</v>
      </c>
      <c r="AF6" s="92">
        <f t="shared" si="6"/>
        <v>20</v>
      </c>
    </row>
    <row r="7" spans="1:32" x14ac:dyDescent="0.25">
      <c r="A7" s="1"/>
      <c r="B7" s="1">
        <v>546</v>
      </c>
      <c r="C7" s="23" t="s">
        <v>68</v>
      </c>
      <c r="D7" s="5">
        <v>1.9201388888888889E-2</v>
      </c>
      <c r="E7" s="22">
        <v>4.6759259259259237E-3</v>
      </c>
      <c r="F7" s="28">
        <v>1.1574074074073917E-4</v>
      </c>
      <c r="G7" s="35" t="s">
        <v>125</v>
      </c>
      <c r="I7" s="83" t="s">
        <v>125</v>
      </c>
      <c r="J7" s="80"/>
      <c r="K7" s="87">
        <v>60</v>
      </c>
      <c r="L7" s="82">
        <f>D7</f>
        <v>1.9201388888888889E-2</v>
      </c>
      <c r="M7" s="44">
        <v>4.4675925925925959E-3</v>
      </c>
      <c r="N7" s="56">
        <f t="shared" si="3"/>
        <v>-4.8611111111111077E-4</v>
      </c>
      <c r="U7" s="61">
        <v>59</v>
      </c>
      <c r="V7" s="125">
        <f t="shared" si="4"/>
        <v>119</v>
      </c>
      <c r="W7" s="97">
        <f>L7</f>
        <v>1.9201388888888889E-2</v>
      </c>
      <c r="X7" s="41">
        <f t="shared" si="0"/>
        <v>4.9768518518518434E-4</v>
      </c>
      <c r="Y7" s="41">
        <v>4.4675925925925959E-3</v>
      </c>
      <c r="Z7" s="43">
        <f t="shared" si="5"/>
        <v>-7.5231481481481677E-4</v>
      </c>
      <c r="AA7" s="72">
        <v>2.3240740740740742E-2</v>
      </c>
      <c r="AB7" s="41">
        <f t="shared" si="1"/>
        <v>1.8773148148148146E-2</v>
      </c>
      <c r="AC7" s="50">
        <f t="shared" si="2"/>
        <v>4.2824074074074292E-4</v>
      </c>
      <c r="AD7" s="48">
        <v>6</v>
      </c>
      <c r="AE7" s="48">
        <v>4</v>
      </c>
      <c r="AF7" s="92">
        <f t="shared" si="6"/>
        <v>123</v>
      </c>
    </row>
    <row r="8" spans="1:32" x14ac:dyDescent="0.25">
      <c r="A8" s="1"/>
      <c r="B8" s="1">
        <v>569</v>
      </c>
      <c r="C8" s="23" t="s">
        <v>88</v>
      </c>
      <c r="D8" s="5">
        <v>1.6597222222222222E-2</v>
      </c>
      <c r="E8" s="22">
        <v>7.2800925925925915E-3</v>
      </c>
      <c r="F8" s="28">
        <v>1.157407407407704E-5</v>
      </c>
      <c r="G8" s="35" t="s">
        <v>125</v>
      </c>
      <c r="I8" s="83" t="s">
        <v>125</v>
      </c>
      <c r="J8" s="80"/>
      <c r="K8" s="87">
        <v>60</v>
      </c>
      <c r="L8" s="82">
        <f>D8</f>
        <v>1.6597222222222222E-2</v>
      </c>
      <c r="M8" s="44">
        <v>7.0717592592592637E-3</v>
      </c>
      <c r="N8" s="56">
        <f t="shared" si="3"/>
        <v>2.6041666666666678E-3</v>
      </c>
      <c r="O8" s="44">
        <v>2.3067129629629632E-2</v>
      </c>
      <c r="P8" s="49">
        <f t="shared" ref="P8:P19" si="7">O8-M8</f>
        <v>1.5995370370370368E-2</v>
      </c>
      <c r="Q8" s="41">
        <v>2.9976851851851848E-3</v>
      </c>
      <c r="R8" s="95"/>
      <c r="S8" s="75">
        <f t="shared" ref="S8:S19" si="8">L8-P8</f>
        <v>6.0185185185185341E-4</v>
      </c>
      <c r="T8" s="48">
        <v>5</v>
      </c>
      <c r="U8" s="59">
        <v>3</v>
      </c>
      <c r="V8" s="125">
        <f t="shared" si="4"/>
        <v>63</v>
      </c>
      <c r="W8" s="97">
        <v>1.5995370370370368E-2</v>
      </c>
      <c r="X8" s="41">
        <f t="shared" si="0"/>
        <v>3.7037037037037056E-3</v>
      </c>
      <c r="Y8" s="41">
        <v>7.6736111111111172E-3</v>
      </c>
      <c r="Z8" s="43">
        <f t="shared" si="5"/>
        <v>3.2060185185185212E-3</v>
      </c>
      <c r="AA8" s="72">
        <v>2.3310185185185187E-2</v>
      </c>
      <c r="AB8" s="41">
        <f t="shared" si="1"/>
        <v>1.563657407407407E-2</v>
      </c>
      <c r="AC8" s="50">
        <f t="shared" si="2"/>
        <v>3.5879629629629803E-4</v>
      </c>
      <c r="AD8" s="48">
        <v>7</v>
      </c>
      <c r="AE8" s="48">
        <v>5</v>
      </c>
      <c r="AF8" s="92">
        <f t="shared" si="6"/>
        <v>68</v>
      </c>
    </row>
    <row r="9" spans="1:32" x14ac:dyDescent="0.25">
      <c r="A9" s="1"/>
      <c r="B9" s="1">
        <v>552</v>
      </c>
      <c r="C9" s="23" t="s">
        <v>48</v>
      </c>
      <c r="D9" s="5">
        <v>1.6608796296296299E-2</v>
      </c>
      <c r="E9" s="22">
        <v>7.2685185185185144E-3</v>
      </c>
      <c r="F9" s="28">
        <v>9.2592592592588563E-5</v>
      </c>
      <c r="G9" s="24">
        <v>2.4016203703703706E-2</v>
      </c>
      <c r="H9">
        <v>48</v>
      </c>
      <c r="I9" s="82">
        <f t="shared" ref="I9:I26" si="9">G9-E9</f>
        <v>1.6747685185185192E-2</v>
      </c>
      <c r="J9" s="84">
        <f>-(I9-D9)</f>
        <v>-1.3888888888889325E-4</v>
      </c>
      <c r="K9" s="85">
        <v>45</v>
      </c>
      <c r="L9" s="82">
        <f t="shared" ref="L9:L26" si="10">IF(I9&lt;=D9,I9,D9)</f>
        <v>1.6608796296296299E-2</v>
      </c>
      <c r="M9" s="44">
        <v>7.0601851851851867E-3</v>
      </c>
      <c r="N9" s="56">
        <f t="shared" si="3"/>
        <v>-1.157407407407704E-5</v>
      </c>
      <c r="O9" s="44">
        <v>2.3773148148148151E-2</v>
      </c>
      <c r="P9" s="49">
        <f t="shared" si="7"/>
        <v>1.6712962962962964E-2</v>
      </c>
      <c r="Q9" s="41">
        <v>2.2916666666666667E-3</v>
      </c>
      <c r="R9" s="95">
        <f t="shared" ref="R9:R19" si="11">I9-P9</f>
        <v>3.472222222222765E-5</v>
      </c>
      <c r="S9" s="76">
        <f t="shared" si="8"/>
        <v>-1.041666666666656E-4</v>
      </c>
      <c r="T9" s="48">
        <v>43</v>
      </c>
      <c r="U9" s="59">
        <v>40</v>
      </c>
      <c r="V9" s="125">
        <f t="shared" si="4"/>
        <v>85</v>
      </c>
      <c r="W9" s="97">
        <v>1.6608796296296299E-2</v>
      </c>
      <c r="X9" s="41">
        <f t="shared" si="0"/>
        <v>3.0902777777777751E-3</v>
      </c>
      <c r="Y9" s="41">
        <v>7.0601851851851867E-3</v>
      </c>
      <c r="Z9" s="43">
        <f t="shared" si="5"/>
        <v>-6.1342592592593045E-4</v>
      </c>
      <c r="AA9" s="72">
        <v>2.3356481481481482E-2</v>
      </c>
      <c r="AB9" s="41">
        <f t="shared" si="1"/>
        <v>1.6296296296296295E-2</v>
      </c>
      <c r="AC9" s="50">
        <f t="shared" si="2"/>
        <v>3.1250000000000375E-4</v>
      </c>
      <c r="AD9" s="48">
        <v>8</v>
      </c>
      <c r="AE9" s="48">
        <v>6</v>
      </c>
      <c r="AF9" s="92">
        <f t="shared" si="6"/>
        <v>91</v>
      </c>
    </row>
    <row r="10" spans="1:32" x14ac:dyDescent="0.25">
      <c r="A10" s="1"/>
      <c r="B10" s="1">
        <v>579</v>
      </c>
      <c r="C10" s="23" t="s">
        <v>96</v>
      </c>
      <c r="D10" s="5">
        <v>1.7199074074074071E-2</v>
      </c>
      <c r="E10" s="22">
        <v>6.6782407407407415E-3</v>
      </c>
      <c r="F10" s="28">
        <v>0</v>
      </c>
      <c r="G10" s="24">
        <v>2.3032407407407404E-2</v>
      </c>
      <c r="H10">
        <v>6</v>
      </c>
      <c r="I10" s="82">
        <f t="shared" si="9"/>
        <v>1.6354166666666663E-2</v>
      </c>
      <c r="J10" s="86">
        <f>+D10-I10</f>
        <v>8.449074074074088E-4</v>
      </c>
      <c r="K10" s="85">
        <v>6</v>
      </c>
      <c r="L10" s="82">
        <f t="shared" si="10"/>
        <v>1.6354166666666663E-2</v>
      </c>
      <c r="M10" s="44">
        <v>7.3148148148148226E-3</v>
      </c>
      <c r="N10" s="56">
        <f t="shared" si="3"/>
        <v>2.546296296296359E-4</v>
      </c>
      <c r="O10" s="44">
        <v>2.3321759259259264E-2</v>
      </c>
      <c r="P10" s="49">
        <f t="shared" si="7"/>
        <v>1.6006944444444442E-2</v>
      </c>
      <c r="Q10" s="41">
        <v>2.7430555555555559E-3</v>
      </c>
      <c r="R10" s="95">
        <f t="shared" si="11"/>
        <v>3.4722222222222099E-4</v>
      </c>
      <c r="S10" s="75">
        <f t="shared" si="8"/>
        <v>3.4722222222222099E-4</v>
      </c>
      <c r="T10" s="48">
        <v>8</v>
      </c>
      <c r="U10" s="59">
        <v>6</v>
      </c>
      <c r="V10" s="125">
        <f t="shared" si="4"/>
        <v>12</v>
      </c>
      <c r="W10" s="97">
        <v>1.6006944444444442E-2</v>
      </c>
      <c r="X10" s="41">
        <f t="shared" si="0"/>
        <v>3.692129629629632E-3</v>
      </c>
      <c r="Y10" s="41">
        <v>7.6620370370370436E-3</v>
      </c>
      <c r="Z10" s="43">
        <f t="shared" si="5"/>
        <v>6.0185185185185688E-4</v>
      </c>
      <c r="AA10" s="72">
        <v>2.3379629629629629E-2</v>
      </c>
      <c r="AB10" s="41">
        <f t="shared" si="1"/>
        <v>1.5717592592592585E-2</v>
      </c>
      <c r="AC10" s="50">
        <f t="shared" si="2"/>
        <v>2.8935185185185661E-4</v>
      </c>
      <c r="AD10" s="48">
        <v>9</v>
      </c>
      <c r="AE10" s="48">
        <v>7</v>
      </c>
      <c r="AF10" s="92">
        <f t="shared" si="6"/>
        <v>19</v>
      </c>
    </row>
    <row r="11" spans="1:32" x14ac:dyDescent="0.25">
      <c r="A11" s="1"/>
      <c r="B11" s="1">
        <v>538</v>
      </c>
      <c r="C11" s="23" t="s">
        <v>69</v>
      </c>
      <c r="D11" s="5">
        <v>1.9317129629629629E-2</v>
      </c>
      <c r="E11" s="22">
        <v>4.5601851851851845E-3</v>
      </c>
      <c r="F11" s="28">
        <v>1.1574074074074264E-4</v>
      </c>
      <c r="G11" s="24">
        <v>2.3252314814814812E-2</v>
      </c>
      <c r="H11">
        <v>15</v>
      </c>
      <c r="I11" s="82">
        <f t="shared" si="9"/>
        <v>1.8692129629629628E-2</v>
      </c>
      <c r="J11" s="86">
        <f>+D11-I11</f>
        <v>6.2500000000000056E-4</v>
      </c>
      <c r="K11" s="85">
        <v>13</v>
      </c>
      <c r="L11" s="82">
        <f t="shared" si="10"/>
        <v>1.8692129629629628E-2</v>
      </c>
      <c r="M11" s="44">
        <v>4.9768518518518573E-3</v>
      </c>
      <c r="N11" s="56">
        <f t="shared" si="3"/>
        <v>-2.3379629629629653E-3</v>
      </c>
      <c r="O11" s="44">
        <v>2.3530092592592596E-2</v>
      </c>
      <c r="P11" s="49">
        <f t="shared" si="7"/>
        <v>1.8553240740740738E-2</v>
      </c>
      <c r="Q11" s="41">
        <v>2.5347222222222221E-3</v>
      </c>
      <c r="R11" s="95">
        <f t="shared" si="11"/>
        <v>1.3888888888888978E-4</v>
      </c>
      <c r="S11" s="75">
        <f t="shared" si="8"/>
        <v>1.3888888888888978E-4</v>
      </c>
      <c r="T11" s="48">
        <v>27</v>
      </c>
      <c r="U11" s="59">
        <v>24</v>
      </c>
      <c r="V11" s="125">
        <f t="shared" si="4"/>
        <v>37</v>
      </c>
      <c r="W11" s="97">
        <v>1.8553240740740738E-2</v>
      </c>
      <c r="X11" s="41">
        <f t="shared" si="0"/>
        <v>1.1458333333333355E-3</v>
      </c>
      <c r="Y11" s="41">
        <v>5.1157407407407471E-3</v>
      </c>
      <c r="Z11" s="43">
        <f t="shared" si="5"/>
        <v>-2.5462962962962965E-3</v>
      </c>
      <c r="AA11" s="72">
        <v>2.3391203703703702E-2</v>
      </c>
      <c r="AB11" s="41">
        <f t="shared" si="1"/>
        <v>1.8275462962962955E-2</v>
      </c>
      <c r="AC11" s="50">
        <f t="shared" si="2"/>
        <v>2.7777777777778304E-4</v>
      </c>
      <c r="AD11" s="48">
        <v>10</v>
      </c>
      <c r="AE11" s="48">
        <v>8</v>
      </c>
      <c r="AF11" s="92">
        <f t="shared" si="6"/>
        <v>45</v>
      </c>
    </row>
    <row r="12" spans="1:32" x14ac:dyDescent="0.25">
      <c r="A12" s="1"/>
      <c r="B12" s="1">
        <v>590</v>
      </c>
      <c r="C12" s="23" t="s">
        <v>118</v>
      </c>
      <c r="D12" s="5">
        <v>1.6064814814814813E-2</v>
      </c>
      <c r="E12" s="22">
        <v>7.8125E-3</v>
      </c>
      <c r="F12" s="28">
        <v>1.157407407407357E-5</v>
      </c>
      <c r="G12" s="24">
        <v>2.3090277777777779E-2</v>
      </c>
      <c r="H12">
        <v>8</v>
      </c>
      <c r="I12" s="82">
        <f t="shared" si="9"/>
        <v>1.5277777777777779E-2</v>
      </c>
      <c r="J12" s="86">
        <f>+D12-I12</f>
        <v>7.8703703703703401E-4</v>
      </c>
      <c r="K12" s="85">
        <v>8</v>
      </c>
      <c r="L12" s="82">
        <f t="shared" si="10"/>
        <v>1.5277777777777779E-2</v>
      </c>
      <c r="M12" s="44">
        <v>8.3912037037037063E-3</v>
      </c>
      <c r="N12" s="56">
        <f t="shared" si="3"/>
        <v>3.414351851851849E-3</v>
      </c>
      <c r="O12" s="44">
        <v>2.3171296296296301E-2</v>
      </c>
      <c r="P12" s="49">
        <f t="shared" si="7"/>
        <v>1.4780092592592595E-2</v>
      </c>
      <c r="Q12" s="41">
        <v>2.8935185185185188E-3</v>
      </c>
      <c r="R12" s="95">
        <f t="shared" si="11"/>
        <v>4.9768518518518434E-4</v>
      </c>
      <c r="S12" s="75">
        <f t="shared" si="8"/>
        <v>4.9768518518518434E-4</v>
      </c>
      <c r="T12" s="48">
        <v>6</v>
      </c>
      <c r="U12" s="59">
        <v>4</v>
      </c>
      <c r="V12" s="125">
        <f t="shared" si="4"/>
        <v>12</v>
      </c>
      <c r="W12" s="97">
        <v>1.4780092592592595E-2</v>
      </c>
      <c r="X12" s="41">
        <f t="shared" si="0"/>
        <v>4.918981481481479E-3</v>
      </c>
      <c r="Y12" s="41">
        <v>8.8888888888888906E-3</v>
      </c>
      <c r="Z12" s="43">
        <f t="shared" si="5"/>
        <v>3.7731481481481435E-3</v>
      </c>
      <c r="AA12" s="72">
        <v>2.3402777777777783E-2</v>
      </c>
      <c r="AB12" s="41">
        <f t="shared" si="1"/>
        <v>1.4513888888888892E-2</v>
      </c>
      <c r="AC12" s="50">
        <f t="shared" si="2"/>
        <v>2.6620370370370253E-4</v>
      </c>
      <c r="AD12" s="48">
        <v>11</v>
      </c>
      <c r="AE12" s="48">
        <v>9</v>
      </c>
      <c r="AF12" s="92">
        <f t="shared" si="6"/>
        <v>21</v>
      </c>
    </row>
    <row r="13" spans="1:32" x14ac:dyDescent="0.25">
      <c r="A13" s="1"/>
      <c r="B13" s="1">
        <v>526</v>
      </c>
      <c r="C13" s="23" t="s">
        <v>71</v>
      </c>
      <c r="D13" s="5">
        <v>1.9594907407407405E-2</v>
      </c>
      <c r="E13" s="22">
        <v>4.2824074074074084E-3</v>
      </c>
      <c r="F13" s="28">
        <v>3.4722222222224181E-5</v>
      </c>
      <c r="G13" s="24">
        <v>2.3414351851851853E-2</v>
      </c>
      <c r="H13">
        <v>18</v>
      </c>
      <c r="I13" s="82">
        <f t="shared" si="9"/>
        <v>1.9131944444444444E-2</v>
      </c>
      <c r="J13" s="86">
        <f>+D13-I13</f>
        <v>4.6296296296296016E-4</v>
      </c>
      <c r="K13" s="85">
        <v>16</v>
      </c>
      <c r="L13" s="82">
        <f t="shared" si="10"/>
        <v>1.9131944444444444E-2</v>
      </c>
      <c r="M13" s="44">
        <v>4.5370370370370408E-3</v>
      </c>
      <c r="N13" s="56">
        <f t="shared" si="3"/>
        <v>-3.8541666666666655E-3</v>
      </c>
      <c r="O13" s="44">
        <v>2.3379629629629632E-2</v>
      </c>
      <c r="P13" s="49">
        <f t="shared" si="7"/>
        <v>1.8842592592592591E-2</v>
      </c>
      <c r="Q13" s="41">
        <v>2.685185185185185E-3</v>
      </c>
      <c r="R13" s="95">
        <f t="shared" si="11"/>
        <v>2.8935185185185314E-4</v>
      </c>
      <c r="S13" s="75">
        <f t="shared" si="8"/>
        <v>2.8935185185185314E-4</v>
      </c>
      <c r="T13" s="48">
        <v>13</v>
      </c>
      <c r="U13" s="59">
        <v>10</v>
      </c>
      <c r="V13" s="125">
        <f t="shared" si="4"/>
        <v>26</v>
      </c>
      <c r="W13" s="97">
        <v>1.8842592592592591E-2</v>
      </c>
      <c r="X13" s="41">
        <f t="shared" si="0"/>
        <v>8.5648148148148237E-4</v>
      </c>
      <c r="Y13" s="41">
        <v>4.8263888888888939E-3</v>
      </c>
      <c r="Z13" s="43">
        <f t="shared" si="5"/>
        <v>-4.0624999999999967E-3</v>
      </c>
      <c r="AA13" s="72">
        <v>2.3414351851851853E-2</v>
      </c>
      <c r="AB13" s="41">
        <f t="shared" si="1"/>
        <v>1.8587962962962959E-2</v>
      </c>
      <c r="AC13" s="50">
        <f t="shared" si="2"/>
        <v>2.5462962962963243E-4</v>
      </c>
      <c r="AD13" s="48">
        <v>12</v>
      </c>
      <c r="AE13" s="48">
        <v>10</v>
      </c>
      <c r="AF13" s="92">
        <f t="shared" si="6"/>
        <v>36</v>
      </c>
    </row>
    <row r="14" spans="1:32" x14ac:dyDescent="0.25">
      <c r="A14" s="1"/>
      <c r="B14" s="1">
        <v>565</v>
      </c>
      <c r="C14" s="23" t="s">
        <v>101</v>
      </c>
      <c r="D14" s="5">
        <v>1.6435185185185188E-2</v>
      </c>
      <c r="E14" s="22">
        <v>7.4421296296296249E-3</v>
      </c>
      <c r="F14" s="28">
        <v>1.3888888888888631E-4</v>
      </c>
      <c r="G14" s="24">
        <v>2.4004629629629629E-2</v>
      </c>
      <c r="H14">
        <v>47</v>
      </c>
      <c r="I14" s="82">
        <f t="shared" si="9"/>
        <v>1.6562500000000004E-2</v>
      </c>
      <c r="J14" s="84">
        <f>-(I14-D14)</f>
        <v>-1.2731481481481621E-4</v>
      </c>
      <c r="K14" s="85">
        <v>44</v>
      </c>
      <c r="L14" s="82">
        <f t="shared" si="10"/>
        <v>1.6435185185185188E-2</v>
      </c>
      <c r="M14" s="44">
        <v>7.2337962962962972E-3</v>
      </c>
      <c r="N14" s="56">
        <f t="shared" si="3"/>
        <v>2.6967592592592564E-3</v>
      </c>
      <c r="O14" s="44">
        <v>2.3935185185185188E-2</v>
      </c>
      <c r="P14" s="49">
        <f t="shared" si="7"/>
        <v>1.6701388888888891E-2</v>
      </c>
      <c r="Q14" s="41">
        <v>2.1296296296296298E-3</v>
      </c>
      <c r="R14" s="95">
        <f t="shared" si="11"/>
        <v>-1.3888888888888631E-4</v>
      </c>
      <c r="S14" s="76">
        <f t="shared" si="8"/>
        <v>-2.6620370370370253E-4</v>
      </c>
      <c r="T14" s="48">
        <v>46</v>
      </c>
      <c r="U14" s="59">
        <v>43</v>
      </c>
      <c r="V14" s="125">
        <f t="shared" si="4"/>
        <v>87</v>
      </c>
      <c r="W14" s="97">
        <v>1.6435185185185188E-2</v>
      </c>
      <c r="X14" s="41">
        <f t="shared" si="0"/>
        <v>3.2638888888888856E-3</v>
      </c>
      <c r="Y14" s="41">
        <v>7.2337962962962972E-3</v>
      </c>
      <c r="Z14" s="43">
        <f t="shared" si="5"/>
        <v>2.4074074074074032E-3</v>
      </c>
      <c r="AA14" s="72">
        <v>2.3460648148148147E-2</v>
      </c>
      <c r="AB14" s="41">
        <f t="shared" si="1"/>
        <v>1.622685185185185E-2</v>
      </c>
      <c r="AC14" s="50">
        <f t="shared" si="2"/>
        <v>2.0833333333333814E-4</v>
      </c>
      <c r="AD14" s="48">
        <v>13</v>
      </c>
      <c r="AE14" s="48">
        <v>11</v>
      </c>
      <c r="AF14" s="92">
        <f t="shared" si="6"/>
        <v>98</v>
      </c>
    </row>
    <row r="15" spans="1:32" x14ac:dyDescent="0.25">
      <c r="A15" s="1"/>
      <c r="B15" s="1">
        <v>523</v>
      </c>
      <c r="C15" s="23" t="s">
        <v>57</v>
      </c>
      <c r="D15" s="5">
        <v>1.7199074074074071E-2</v>
      </c>
      <c r="E15" s="22">
        <v>6.6782407407407415E-3</v>
      </c>
      <c r="F15" s="28">
        <v>2.314814814815061E-5</v>
      </c>
      <c r="G15" s="24">
        <v>2.2928240740740739E-2</v>
      </c>
      <c r="H15">
        <v>2</v>
      </c>
      <c r="I15" s="82">
        <f t="shared" si="9"/>
        <v>1.6249999999999997E-2</v>
      </c>
      <c r="J15" s="86">
        <f>+D15-I15</f>
        <v>9.490740740740744E-4</v>
      </c>
      <c r="K15" s="85">
        <v>2</v>
      </c>
      <c r="L15" s="82">
        <f t="shared" si="10"/>
        <v>1.6249999999999997E-2</v>
      </c>
      <c r="M15" s="44">
        <v>7.4189814814814882E-3</v>
      </c>
      <c r="N15" s="56">
        <f t="shared" si="3"/>
        <v>1.85185185185191E-4</v>
      </c>
      <c r="O15" s="44">
        <v>2.2928240740740746E-2</v>
      </c>
      <c r="P15" s="49">
        <f t="shared" si="7"/>
        <v>1.5509259259259257E-2</v>
      </c>
      <c r="Q15" s="41">
        <v>3.1365740740740742E-3</v>
      </c>
      <c r="R15" s="95">
        <f t="shared" si="11"/>
        <v>7.4074074074073973E-4</v>
      </c>
      <c r="S15" s="75">
        <f t="shared" si="8"/>
        <v>7.4074074074073973E-4</v>
      </c>
      <c r="T15" s="48">
        <v>3</v>
      </c>
      <c r="U15" s="59">
        <v>1</v>
      </c>
      <c r="V15" s="125">
        <f t="shared" si="4"/>
        <v>3</v>
      </c>
      <c r="W15" s="97">
        <v>1.5509259259259257E-2</v>
      </c>
      <c r="X15" s="41">
        <f t="shared" si="0"/>
        <v>4.1898148148148164E-3</v>
      </c>
      <c r="Y15" s="41">
        <v>8.1597222222222279E-3</v>
      </c>
      <c r="Z15" s="43">
        <f t="shared" si="5"/>
        <v>9.2592592592593073E-4</v>
      </c>
      <c r="AA15" s="72">
        <v>2.3472222222222217E-2</v>
      </c>
      <c r="AB15" s="41">
        <f t="shared" si="1"/>
        <v>1.5312499999999989E-2</v>
      </c>
      <c r="AC15" s="50">
        <f t="shared" si="2"/>
        <v>1.9675925925926804E-4</v>
      </c>
      <c r="AD15" s="48">
        <v>14</v>
      </c>
      <c r="AE15" s="48">
        <v>12</v>
      </c>
      <c r="AF15" s="92">
        <f t="shared" si="6"/>
        <v>15</v>
      </c>
    </row>
    <row r="16" spans="1:32" x14ac:dyDescent="0.25">
      <c r="A16" s="1"/>
      <c r="B16" s="1">
        <v>537</v>
      </c>
      <c r="C16" s="23" t="s">
        <v>84</v>
      </c>
      <c r="D16" s="5">
        <v>1.5671296296296298E-2</v>
      </c>
      <c r="E16" s="22">
        <v>8.2060185185185153E-3</v>
      </c>
      <c r="F16" s="28">
        <v>1.157407407407357E-5</v>
      </c>
      <c r="G16" s="24">
        <v>2.4398148148148145E-2</v>
      </c>
      <c r="H16">
        <v>53</v>
      </c>
      <c r="I16" s="82">
        <f t="shared" si="9"/>
        <v>1.6192129629629629E-2</v>
      </c>
      <c r="J16" s="84">
        <f>-(I16-D16)</f>
        <v>-5.2083333333333148E-4</v>
      </c>
      <c r="K16" s="85">
        <v>50</v>
      </c>
      <c r="L16" s="82">
        <f t="shared" si="10"/>
        <v>1.5671296296296298E-2</v>
      </c>
      <c r="M16" s="44">
        <v>8.113425925925925E-3</v>
      </c>
      <c r="N16" s="56">
        <f t="shared" si="3"/>
        <v>6.9444444444443677E-4</v>
      </c>
      <c r="O16" s="44">
        <v>2.4525462962962968E-2</v>
      </c>
      <c r="P16" s="49">
        <f t="shared" si="7"/>
        <v>1.6412037037037044E-2</v>
      </c>
      <c r="Q16" s="41">
        <v>1.5393518518518519E-3</v>
      </c>
      <c r="R16" s="95">
        <f t="shared" si="11"/>
        <v>-2.1990740740741518E-4</v>
      </c>
      <c r="S16" s="76">
        <f t="shared" si="8"/>
        <v>-7.4074074074074667E-4</v>
      </c>
      <c r="T16" s="48">
        <v>54</v>
      </c>
      <c r="U16" s="59">
        <v>50</v>
      </c>
      <c r="V16" s="125">
        <f t="shared" si="4"/>
        <v>100</v>
      </c>
      <c r="W16" s="97">
        <v>1.5671296296296298E-2</v>
      </c>
      <c r="X16" s="41">
        <f t="shared" si="0"/>
        <v>4.027777777777776E-3</v>
      </c>
      <c r="Y16" s="41">
        <v>7.9976851851851875E-3</v>
      </c>
      <c r="Z16" s="43">
        <f t="shared" si="5"/>
        <v>-1.6203703703704039E-4</v>
      </c>
      <c r="AA16" s="72">
        <v>2.3495370370370371E-2</v>
      </c>
      <c r="AB16" s="41">
        <f t="shared" si="1"/>
        <v>1.5497685185185184E-2</v>
      </c>
      <c r="AC16" s="50">
        <f t="shared" si="2"/>
        <v>1.7361111111111396E-4</v>
      </c>
      <c r="AD16" s="48">
        <v>15</v>
      </c>
      <c r="AE16" s="48">
        <v>13</v>
      </c>
      <c r="AF16" s="92">
        <f t="shared" si="6"/>
        <v>113</v>
      </c>
    </row>
    <row r="17" spans="1:32" x14ac:dyDescent="0.25">
      <c r="A17" s="1"/>
      <c r="B17" s="1">
        <v>555</v>
      </c>
      <c r="C17" s="23" t="s">
        <v>59</v>
      </c>
      <c r="D17" s="5">
        <v>1.7314814814814814E-2</v>
      </c>
      <c r="E17" s="22">
        <v>6.5624999999999989E-3</v>
      </c>
      <c r="F17" s="28">
        <v>1.5046296296296335E-4</v>
      </c>
      <c r="G17" s="24">
        <v>2.3680555555555555E-2</v>
      </c>
      <c r="H17">
        <v>34</v>
      </c>
      <c r="I17" s="82">
        <f t="shared" si="9"/>
        <v>1.7118055555555556E-2</v>
      </c>
      <c r="J17" s="86">
        <f t="shared" ref="J17:J26" si="12">+D17-I17</f>
        <v>1.9675925925925764E-4</v>
      </c>
      <c r="K17" s="85">
        <v>31</v>
      </c>
      <c r="L17" s="82">
        <f t="shared" si="10"/>
        <v>1.7118055555555556E-2</v>
      </c>
      <c r="M17" s="44">
        <v>6.5509259259259288E-3</v>
      </c>
      <c r="N17" s="56">
        <f t="shared" si="3"/>
        <v>-1.5624999999999962E-3</v>
      </c>
      <c r="O17" s="44">
        <v>2.3761574074074077E-2</v>
      </c>
      <c r="P17" s="49">
        <f t="shared" si="7"/>
        <v>1.7210648148148149E-2</v>
      </c>
      <c r="Q17" s="41">
        <v>2.3032407407407407E-3</v>
      </c>
      <c r="R17" s="95">
        <f t="shared" si="11"/>
        <v>-9.2592592592592032E-5</v>
      </c>
      <c r="S17" s="76">
        <f t="shared" si="8"/>
        <v>-9.2592592592592032E-5</v>
      </c>
      <c r="T17" s="48">
        <v>42</v>
      </c>
      <c r="U17" s="59">
        <v>39</v>
      </c>
      <c r="V17" s="125">
        <f t="shared" si="4"/>
        <v>70</v>
      </c>
      <c r="W17" s="97">
        <v>1.7118055555555556E-2</v>
      </c>
      <c r="X17" s="41">
        <f t="shared" si="0"/>
        <v>2.5810185185185172E-3</v>
      </c>
      <c r="Y17" s="41">
        <v>6.5509259259259288E-3</v>
      </c>
      <c r="Z17" s="43">
        <f t="shared" si="5"/>
        <v>-1.4467592592592587E-3</v>
      </c>
      <c r="AA17" s="72">
        <v>2.3506944444444445E-2</v>
      </c>
      <c r="AB17" s="41">
        <f t="shared" si="1"/>
        <v>1.6956018518518516E-2</v>
      </c>
      <c r="AC17" s="50">
        <f t="shared" si="2"/>
        <v>1.6203703703704039E-4</v>
      </c>
      <c r="AD17" s="48">
        <v>16</v>
      </c>
      <c r="AE17" s="48">
        <v>14</v>
      </c>
      <c r="AF17" s="92">
        <f t="shared" si="6"/>
        <v>84</v>
      </c>
    </row>
    <row r="18" spans="1:32" x14ac:dyDescent="0.25">
      <c r="A18" s="1"/>
      <c r="B18" s="1">
        <v>558</v>
      </c>
      <c r="C18" s="23" t="s">
        <v>16</v>
      </c>
      <c r="D18" s="5">
        <v>1.3773148148148147E-2</v>
      </c>
      <c r="E18" s="22">
        <v>1.0104166666666666E-2</v>
      </c>
      <c r="F18" s="28">
        <v>4.6296296296297751E-5</v>
      </c>
      <c r="G18" s="24">
        <v>2.359953703703704E-2</v>
      </c>
      <c r="H18">
        <v>25</v>
      </c>
      <c r="I18" s="82">
        <f t="shared" si="9"/>
        <v>1.3495370370370375E-2</v>
      </c>
      <c r="J18" s="86">
        <f t="shared" si="12"/>
        <v>2.7777777777777263E-4</v>
      </c>
      <c r="K18" s="85">
        <v>22</v>
      </c>
      <c r="L18" s="82">
        <f t="shared" si="10"/>
        <v>1.3495370370370375E-2</v>
      </c>
      <c r="M18" s="44">
        <v>1.0173611111111111E-2</v>
      </c>
      <c r="N18" s="56">
        <f t="shared" si="3"/>
        <v>3.6226851851851819E-3</v>
      </c>
      <c r="O18" s="44">
        <v>2.3692129629629632E-2</v>
      </c>
      <c r="P18" s="49">
        <f t="shared" si="7"/>
        <v>1.3518518518518522E-2</v>
      </c>
      <c r="Q18" s="41">
        <v>2.3726851851851851E-3</v>
      </c>
      <c r="R18" s="95">
        <f t="shared" si="11"/>
        <v>-2.3148148148147141E-5</v>
      </c>
      <c r="S18" s="76">
        <f t="shared" si="8"/>
        <v>-2.3148148148147141E-5</v>
      </c>
      <c r="T18" s="48">
        <v>39</v>
      </c>
      <c r="U18" s="59">
        <v>36</v>
      </c>
      <c r="V18" s="125">
        <f t="shared" si="4"/>
        <v>58</v>
      </c>
      <c r="W18" s="97">
        <v>1.3495370370370375E-2</v>
      </c>
      <c r="X18" s="41">
        <f t="shared" si="0"/>
        <v>6.2037037037036991E-3</v>
      </c>
      <c r="Y18" s="41">
        <v>1.0173611111111111E-2</v>
      </c>
      <c r="Z18" s="43">
        <f t="shared" si="5"/>
        <v>3.6226851851851819E-3</v>
      </c>
      <c r="AA18" s="72">
        <v>2.3506944444444445E-2</v>
      </c>
      <c r="AB18" s="41">
        <f t="shared" si="1"/>
        <v>1.3333333333333334E-2</v>
      </c>
      <c r="AC18" s="50">
        <f t="shared" si="2"/>
        <v>1.6203703703704039E-4</v>
      </c>
      <c r="AD18" s="48">
        <v>17</v>
      </c>
      <c r="AE18" s="48">
        <v>15</v>
      </c>
      <c r="AF18" s="92">
        <f t="shared" si="6"/>
        <v>73</v>
      </c>
    </row>
    <row r="19" spans="1:32" x14ac:dyDescent="0.25">
      <c r="A19" s="1"/>
      <c r="B19" s="1">
        <v>519</v>
      </c>
      <c r="C19" s="23" t="s">
        <v>53</v>
      </c>
      <c r="D19" s="5">
        <v>1.6944444444444443E-2</v>
      </c>
      <c r="E19" s="22">
        <v>6.9328703703703705E-3</v>
      </c>
      <c r="F19" s="28">
        <v>8.1018518518518462E-5</v>
      </c>
      <c r="G19" s="24">
        <v>2.3333333333333334E-2</v>
      </c>
      <c r="H19">
        <v>16</v>
      </c>
      <c r="I19" s="82">
        <f t="shared" si="9"/>
        <v>1.6400462962962964E-2</v>
      </c>
      <c r="J19" s="86">
        <f t="shared" si="12"/>
        <v>5.4398148148147862E-4</v>
      </c>
      <c r="K19" s="85">
        <v>14</v>
      </c>
      <c r="L19" s="82">
        <f t="shared" si="10"/>
        <v>1.6400462962962964E-2</v>
      </c>
      <c r="M19" s="44">
        <v>7.2685185185185214E-3</v>
      </c>
      <c r="N19" s="56">
        <f t="shared" si="3"/>
        <v>-2.9050925925925893E-3</v>
      </c>
      <c r="O19" s="44">
        <v>2.3391203703703706E-2</v>
      </c>
      <c r="P19" s="49">
        <f t="shared" si="7"/>
        <v>1.6122685185185184E-2</v>
      </c>
      <c r="Q19" s="41">
        <v>2.673611111111111E-3</v>
      </c>
      <c r="R19" s="95">
        <f t="shared" si="11"/>
        <v>2.7777777777777957E-4</v>
      </c>
      <c r="S19" s="75">
        <f t="shared" si="8"/>
        <v>2.7777777777777957E-4</v>
      </c>
      <c r="T19" s="48">
        <v>15</v>
      </c>
      <c r="U19" s="59">
        <v>12</v>
      </c>
      <c r="V19" s="125">
        <f t="shared" si="4"/>
        <v>26</v>
      </c>
      <c r="W19" s="97">
        <v>1.6122685185185184E-2</v>
      </c>
      <c r="X19" s="41">
        <f t="shared" si="0"/>
        <v>3.5763888888888894E-3</v>
      </c>
      <c r="Y19" s="41">
        <v>7.5462962962963009E-3</v>
      </c>
      <c r="Z19" s="43">
        <f t="shared" si="5"/>
        <v>-2.6273148148148098E-3</v>
      </c>
      <c r="AA19" s="72">
        <v>2.3518518518518518E-2</v>
      </c>
      <c r="AB19" s="41">
        <f t="shared" si="1"/>
        <v>1.5972222222222218E-2</v>
      </c>
      <c r="AC19" s="50">
        <f t="shared" si="2"/>
        <v>1.5046296296296682E-4</v>
      </c>
      <c r="AD19" s="48">
        <v>18</v>
      </c>
      <c r="AE19" s="48">
        <v>16</v>
      </c>
      <c r="AF19" s="92">
        <f t="shared" si="6"/>
        <v>42</v>
      </c>
    </row>
    <row r="20" spans="1:32" x14ac:dyDescent="0.25">
      <c r="A20" s="1"/>
      <c r="B20" s="1">
        <v>549</v>
      </c>
      <c r="C20" s="23" t="s">
        <v>13</v>
      </c>
      <c r="D20" s="5">
        <v>1.3344907407407408E-2</v>
      </c>
      <c r="E20" s="22">
        <v>1.0532407407407405E-2</v>
      </c>
      <c r="F20" s="28">
        <v>1.5046296296296335E-4</v>
      </c>
      <c r="G20" s="24">
        <v>2.3877314814814813E-2</v>
      </c>
      <c r="H20">
        <v>42</v>
      </c>
      <c r="I20" s="82">
        <f t="shared" si="9"/>
        <v>1.3344907407407408E-2</v>
      </c>
      <c r="J20" s="86">
        <f t="shared" si="12"/>
        <v>0</v>
      </c>
      <c r="K20" s="85">
        <v>39</v>
      </c>
      <c r="L20" s="82">
        <f t="shared" si="10"/>
        <v>1.3344907407407408E-2</v>
      </c>
      <c r="M20" s="44">
        <v>1.0324074074074078E-2</v>
      </c>
      <c r="N20" s="56">
        <f t="shared" si="3"/>
        <v>3.0555555555555561E-3</v>
      </c>
      <c r="U20" s="61">
        <v>59</v>
      </c>
      <c r="V20" s="125">
        <f t="shared" si="4"/>
        <v>98</v>
      </c>
      <c r="W20" s="97">
        <f>L20</f>
        <v>1.3344907407407408E-2</v>
      </c>
      <c r="X20" s="41">
        <f t="shared" si="0"/>
        <v>6.3541666666666659E-3</v>
      </c>
      <c r="Y20" s="41">
        <v>1.0324074074074078E-2</v>
      </c>
      <c r="Z20" s="43">
        <f t="shared" si="5"/>
        <v>2.7777777777777766E-3</v>
      </c>
      <c r="AA20" s="72">
        <v>2.3518518518518518E-2</v>
      </c>
      <c r="AB20" s="41">
        <f t="shared" si="1"/>
        <v>1.3194444444444441E-2</v>
      </c>
      <c r="AC20" s="50">
        <f t="shared" si="2"/>
        <v>1.5046296296296682E-4</v>
      </c>
      <c r="AD20" s="48">
        <v>19</v>
      </c>
      <c r="AE20" s="48">
        <v>17</v>
      </c>
      <c r="AF20" s="92">
        <f t="shared" si="6"/>
        <v>115</v>
      </c>
    </row>
    <row r="21" spans="1:32" x14ac:dyDescent="0.25">
      <c r="A21" s="1"/>
      <c r="B21" s="1">
        <v>580</v>
      </c>
      <c r="C21" s="23" t="s">
        <v>97</v>
      </c>
      <c r="D21" s="5">
        <v>1.4687499999999999E-2</v>
      </c>
      <c r="E21" s="22">
        <v>9.1898148148148139E-3</v>
      </c>
      <c r="F21" s="28">
        <v>1.5046296296296335E-4</v>
      </c>
      <c r="G21" s="24">
        <v>2.3831018518518519E-2</v>
      </c>
      <c r="H21">
        <v>39</v>
      </c>
      <c r="I21" s="82">
        <f t="shared" si="9"/>
        <v>1.4641203703703705E-2</v>
      </c>
      <c r="J21" s="86">
        <f t="shared" si="12"/>
        <v>4.6296296296294281E-5</v>
      </c>
      <c r="K21" s="85">
        <v>36</v>
      </c>
      <c r="L21" s="82">
        <f t="shared" si="10"/>
        <v>1.4641203703703705E-2</v>
      </c>
      <c r="M21" s="44">
        <v>9.0277777777777804E-3</v>
      </c>
      <c r="N21" s="56">
        <f t="shared" si="3"/>
        <v>-1.2962962962962971E-3</v>
      </c>
      <c r="O21" s="44">
        <v>2.3726851851851857E-2</v>
      </c>
      <c r="P21" s="49">
        <f>O21-M21</f>
        <v>1.4699074074074076E-2</v>
      </c>
      <c r="Q21" s="41">
        <v>2.3379629629629631E-3</v>
      </c>
      <c r="R21" s="95">
        <f>I21-P21</f>
        <v>-5.7870370370371321E-5</v>
      </c>
      <c r="S21" s="76">
        <f>L21-P21</f>
        <v>-5.7870370370371321E-5</v>
      </c>
      <c r="T21" s="48">
        <v>40</v>
      </c>
      <c r="U21" s="59">
        <v>37</v>
      </c>
      <c r="V21" s="125">
        <f t="shared" si="4"/>
        <v>73</v>
      </c>
      <c r="W21" s="97">
        <v>1.4641203703703705E-2</v>
      </c>
      <c r="X21" s="41">
        <f t="shared" si="0"/>
        <v>5.0578703703703688E-3</v>
      </c>
      <c r="Y21" s="41">
        <v>9.0277777777777804E-3</v>
      </c>
      <c r="Z21" s="43">
        <f t="shared" si="5"/>
        <v>-1.2962962962962971E-3</v>
      </c>
      <c r="AA21" s="72">
        <v>2.3587962962962963E-2</v>
      </c>
      <c r="AB21" s="41">
        <f t="shared" si="1"/>
        <v>1.4560185185185183E-2</v>
      </c>
      <c r="AC21" s="50">
        <f t="shared" si="2"/>
        <v>8.1018518518521931E-5</v>
      </c>
      <c r="AD21" s="48">
        <v>20</v>
      </c>
      <c r="AE21" s="48">
        <v>18</v>
      </c>
      <c r="AF21" s="92">
        <f t="shared" si="6"/>
        <v>91</v>
      </c>
    </row>
    <row r="22" spans="1:32" x14ac:dyDescent="0.25">
      <c r="A22" s="1"/>
      <c r="B22" s="1">
        <v>530</v>
      </c>
      <c r="C22" s="23" t="s">
        <v>58</v>
      </c>
      <c r="D22" s="5">
        <v>1.7222222222222222E-2</v>
      </c>
      <c r="E22" s="22">
        <v>6.6550925925925909E-3</v>
      </c>
      <c r="F22" s="28">
        <v>9.2592592592592032E-5</v>
      </c>
      <c r="G22" s="24">
        <v>2.3692129629629629E-2</v>
      </c>
      <c r="H22">
        <v>35</v>
      </c>
      <c r="I22" s="82">
        <f t="shared" si="9"/>
        <v>1.7037037037037038E-2</v>
      </c>
      <c r="J22" s="86">
        <f t="shared" si="12"/>
        <v>1.8518518518518406E-4</v>
      </c>
      <c r="K22" s="85">
        <v>32</v>
      </c>
      <c r="L22" s="82">
        <f t="shared" si="10"/>
        <v>1.7037037037037038E-2</v>
      </c>
      <c r="M22" s="44">
        <v>6.6319444444444473E-3</v>
      </c>
      <c r="N22" s="56">
        <f t="shared" si="3"/>
        <v>-2.3958333333333331E-3</v>
      </c>
      <c r="O22" s="44">
        <v>2.3344907407407411E-2</v>
      </c>
      <c r="P22" s="49">
        <f>O22-M22</f>
        <v>1.6712962962962964E-2</v>
      </c>
      <c r="Q22" s="41">
        <v>2.7199074074074074E-3</v>
      </c>
      <c r="R22" s="95">
        <f>I22-P22</f>
        <v>3.2407407407407385E-4</v>
      </c>
      <c r="S22" s="75">
        <f>L22-P22</f>
        <v>3.2407407407407385E-4</v>
      </c>
      <c r="T22" s="48">
        <v>9</v>
      </c>
      <c r="U22" s="59">
        <v>7</v>
      </c>
      <c r="V22" s="125">
        <f t="shared" si="4"/>
        <v>39</v>
      </c>
      <c r="W22" s="97">
        <v>1.6712962962962964E-2</v>
      </c>
      <c r="X22" s="41">
        <f t="shared" si="0"/>
        <v>2.9861111111111095E-3</v>
      </c>
      <c r="Y22" s="41">
        <v>6.9560185185185211E-3</v>
      </c>
      <c r="Z22" s="43">
        <f t="shared" si="5"/>
        <v>-2.0717592592592593E-3</v>
      </c>
      <c r="AA22" s="72">
        <v>2.3622685185185188E-2</v>
      </c>
      <c r="AB22" s="41">
        <f t="shared" si="1"/>
        <v>1.6666666666666666E-2</v>
      </c>
      <c r="AC22" s="50">
        <f t="shared" si="2"/>
        <v>4.6296296296297751E-5</v>
      </c>
      <c r="AD22" s="48">
        <v>22</v>
      </c>
      <c r="AE22" s="48">
        <v>19</v>
      </c>
      <c r="AF22" s="92">
        <f t="shared" si="6"/>
        <v>58</v>
      </c>
    </row>
    <row r="23" spans="1:32" x14ac:dyDescent="0.25">
      <c r="A23" s="1"/>
      <c r="B23" s="1">
        <v>554</v>
      </c>
      <c r="C23" s="23" t="s">
        <v>55</v>
      </c>
      <c r="D23" s="5">
        <v>1.7094907407407409E-2</v>
      </c>
      <c r="E23" s="22">
        <v>6.7824074074074037E-3</v>
      </c>
      <c r="F23" s="28">
        <v>4.6296296296294281E-5</v>
      </c>
      <c r="G23" s="24">
        <v>2.3229166666666665E-2</v>
      </c>
      <c r="H23">
        <v>13</v>
      </c>
      <c r="I23" s="82">
        <f t="shared" si="9"/>
        <v>1.6446759259259262E-2</v>
      </c>
      <c r="J23" s="86">
        <f t="shared" si="12"/>
        <v>6.481481481481477E-4</v>
      </c>
      <c r="K23" s="85">
        <v>11</v>
      </c>
      <c r="L23" s="82">
        <f t="shared" si="10"/>
        <v>1.6446759259259262E-2</v>
      </c>
      <c r="M23" s="44">
        <v>7.2222222222222236E-3</v>
      </c>
      <c r="N23" s="56">
        <f t="shared" si="3"/>
        <v>5.9027777777777637E-4</v>
      </c>
      <c r="U23" s="61">
        <v>59</v>
      </c>
      <c r="V23" s="125">
        <f t="shared" si="4"/>
        <v>70</v>
      </c>
      <c r="W23" s="97">
        <f>L23</f>
        <v>1.6446759259259262E-2</v>
      </c>
      <c r="X23" s="41">
        <f t="shared" si="0"/>
        <v>3.252314814814812E-3</v>
      </c>
      <c r="Y23" s="41">
        <v>7.2222222222222236E-3</v>
      </c>
      <c r="Z23" s="43">
        <f t="shared" si="5"/>
        <v>2.6620370370370253E-4</v>
      </c>
      <c r="AA23" s="72">
        <v>2.3622685185185188E-2</v>
      </c>
      <c r="AB23" s="41">
        <f t="shared" si="1"/>
        <v>1.6400462962962964E-2</v>
      </c>
      <c r="AC23" s="50">
        <f t="shared" si="2"/>
        <v>4.6296296296297751E-5</v>
      </c>
      <c r="AD23" s="48">
        <v>21</v>
      </c>
      <c r="AE23" s="48">
        <v>20</v>
      </c>
      <c r="AF23" s="92">
        <f t="shared" si="6"/>
        <v>90</v>
      </c>
    </row>
    <row r="24" spans="1:32" x14ac:dyDescent="0.25">
      <c r="A24" s="1"/>
      <c r="B24" s="1">
        <v>545</v>
      </c>
      <c r="C24" s="23" t="s">
        <v>30</v>
      </c>
      <c r="D24" s="5">
        <v>1.5370370370370369E-2</v>
      </c>
      <c r="E24" s="22">
        <v>8.5069444444444437E-3</v>
      </c>
      <c r="F24" s="28">
        <v>1.3888888888888805E-4</v>
      </c>
      <c r="G24" s="24">
        <v>2.3368055555555555E-2</v>
      </c>
      <c r="H24">
        <v>17</v>
      </c>
      <c r="I24" s="82">
        <f t="shared" si="9"/>
        <v>1.4861111111111111E-2</v>
      </c>
      <c r="J24" s="86">
        <f t="shared" si="12"/>
        <v>5.0925925925925791E-4</v>
      </c>
      <c r="K24" s="85">
        <v>15</v>
      </c>
      <c r="L24" s="82">
        <f t="shared" si="10"/>
        <v>1.4861111111111111E-2</v>
      </c>
      <c r="M24" s="44">
        <v>8.8078703703703739E-3</v>
      </c>
      <c r="N24" s="56">
        <f t="shared" si="3"/>
        <v>1.5856481481481503E-3</v>
      </c>
      <c r="O24" s="44">
        <v>2.3506944444444448E-2</v>
      </c>
      <c r="P24" s="49">
        <f t="shared" ref="P24:P45" si="13">O24-M24</f>
        <v>1.4699074074074074E-2</v>
      </c>
      <c r="Q24" s="41">
        <v>2.5578703703703705E-3</v>
      </c>
      <c r="R24" s="95">
        <f>I24-P24</f>
        <v>1.6203703703703692E-4</v>
      </c>
      <c r="S24" s="75">
        <f t="shared" ref="S24:S45" si="14">L24-P24</f>
        <v>1.6203703703703692E-4</v>
      </c>
      <c r="T24" s="48">
        <v>20</v>
      </c>
      <c r="U24" s="59">
        <v>17</v>
      </c>
      <c r="V24" s="125">
        <f t="shared" si="4"/>
        <v>32</v>
      </c>
      <c r="W24" s="97">
        <v>1.4699074074074074E-2</v>
      </c>
      <c r="X24" s="41">
        <f t="shared" si="0"/>
        <v>4.9999999999999992E-3</v>
      </c>
      <c r="Y24" s="41">
        <v>8.9699074074074108E-3</v>
      </c>
      <c r="Z24" s="43">
        <f t="shared" si="5"/>
        <v>1.7476851851851872E-3</v>
      </c>
      <c r="AA24" s="72">
        <v>2.3634259259259258E-2</v>
      </c>
      <c r="AB24" s="41">
        <f t="shared" si="1"/>
        <v>1.4664351851851847E-2</v>
      </c>
      <c r="AC24" s="50">
        <f t="shared" si="2"/>
        <v>3.472222222222765E-5</v>
      </c>
      <c r="AD24" s="48">
        <v>23</v>
      </c>
      <c r="AE24" s="48">
        <v>21</v>
      </c>
      <c r="AF24" s="92">
        <f t="shared" si="6"/>
        <v>53</v>
      </c>
    </row>
    <row r="25" spans="1:32" x14ac:dyDescent="0.25">
      <c r="A25" s="1"/>
      <c r="B25" s="1">
        <v>563</v>
      </c>
      <c r="C25" s="23" t="s">
        <v>99</v>
      </c>
      <c r="D25" s="5">
        <v>1.6921296296296299E-2</v>
      </c>
      <c r="E25" s="22">
        <v>6.9560185185185142E-3</v>
      </c>
      <c r="F25" s="28">
        <v>2.3148148148143671E-5</v>
      </c>
      <c r="G25" s="24">
        <v>2.3032407407407404E-2</v>
      </c>
      <c r="H25">
        <v>5</v>
      </c>
      <c r="I25" s="82">
        <f t="shared" si="9"/>
        <v>1.607638888888889E-2</v>
      </c>
      <c r="J25" s="86">
        <f t="shared" si="12"/>
        <v>8.449074074074088E-4</v>
      </c>
      <c r="K25" s="85">
        <v>5</v>
      </c>
      <c r="L25" s="82">
        <f t="shared" si="10"/>
        <v>1.607638888888889E-2</v>
      </c>
      <c r="M25" s="44">
        <v>7.5925925925925952E-3</v>
      </c>
      <c r="N25" s="56">
        <f t="shared" si="3"/>
        <v>-1.2152777777777787E-3</v>
      </c>
      <c r="O25" s="44">
        <v>2.3460648148148151E-2</v>
      </c>
      <c r="P25" s="49">
        <f t="shared" si="13"/>
        <v>1.5868055555555555E-2</v>
      </c>
      <c r="Q25" s="41">
        <v>2.6041666666666665E-3</v>
      </c>
      <c r="R25" s="95">
        <f>I25-P25</f>
        <v>2.0833333333333467E-4</v>
      </c>
      <c r="S25" s="75">
        <f t="shared" si="14"/>
        <v>2.0833333333333467E-4</v>
      </c>
      <c r="T25" s="48">
        <v>18</v>
      </c>
      <c r="U25" s="59">
        <v>15</v>
      </c>
      <c r="V25" s="125">
        <f t="shared" si="4"/>
        <v>20</v>
      </c>
      <c r="W25" s="97">
        <v>1.5868055555555555E-2</v>
      </c>
      <c r="X25" s="41">
        <f t="shared" si="0"/>
        <v>3.8310185185185183E-3</v>
      </c>
      <c r="Y25" s="41">
        <v>7.8009259259259299E-3</v>
      </c>
      <c r="Z25" s="43">
        <f t="shared" si="5"/>
        <v>-1.1689814814814809E-3</v>
      </c>
      <c r="AA25" s="72">
        <v>2.3645833333333335E-2</v>
      </c>
      <c r="AB25" s="41">
        <f t="shared" si="1"/>
        <v>1.5844907407407405E-2</v>
      </c>
      <c r="AC25" s="50">
        <f t="shared" si="2"/>
        <v>2.314814814815061E-5</v>
      </c>
      <c r="AD25" s="48">
        <v>24</v>
      </c>
      <c r="AE25" s="48">
        <v>22</v>
      </c>
      <c r="AF25" s="92">
        <f t="shared" si="6"/>
        <v>42</v>
      </c>
    </row>
    <row r="26" spans="1:32" x14ac:dyDescent="0.25">
      <c r="A26" s="1"/>
      <c r="B26" s="1">
        <v>506</v>
      </c>
      <c r="C26" s="23" t="s">
        <v>14</v>
      </c>
      <c r="D26" s="5">
        <v>1.3495370370370371E-2</v>
      </c>
      <c r="E26" s="22">
        <v>1.0381944444444442E-2</v>
      </c>
      <c r="F26" s="28">
        <v>2.777777777777761E-4</v>
      </c>
      <c r="G26" s="24">
        <v>2.3657407407407408E-2</v>
      </c>
      <c r="H26">
        <v>31</v>
      </c>
      <c r="I26" s="82">
        <f t="shared" si="9"/>
        <v>1.3275462962962966E-2</v>
      </c>
      <c r="J26" s="86">
        <f t="shared" si="12"/>
        <v>2.1990740740740478E-4</v>
      </c>
      <c r="K26" s="85">
        <v>28</v>
      </c>
      <c r="L26" s="82">
        <f t="shared" si="10"/>
        <v>1.3275462962962966E-2</v>
      </c>
      <c r="M26" s="44">
        <v>1.0393518518518519E-2</v>
      </c>
      <c r="N26" s="56">
        <f t="shared" si="3"/>
        <v>2.8009259259259237E-3</v>
      </c>
      <c r="O26" s="44">
        <v>2.3518518518518522E-2</v>
      </c>
      <c r="P26" s="49">
        <f t="shared" si="13"/>
        <v>1.3125000000000003E-2</v>
      </c>
      <c r="Q26" s="41">
        <v>2.5462962962962961E-3</v>
      </c>
      <c r="R26" s="95">
        <f>I26-P26</f>
        <v>1.5046296296296335E-4</v>
      </c>
      <c r="S26" s="75">
        <f t="shared" si="14"/>
        <v>1.5046296296296335E-4</v>
      </c>
      <c r="T26" s="48">
        <v>24</v>
      </c>
      <c r="U26" s="59">
        <v>21</v>
      </c>
      <c r="V26" s="125">
        <f t="shared" si="4"/>
        <v>49</v>
      </c>
      <c r="W26" s="97">
        <v>1.3125000000000003E-2</v>
      </c>
      <c r="X26" s="41">
        <f t="shared" si="0"/>
        <v>6.5740740740740707E-3</v>
      </c>
      <c r="Y26" s="41">
        <v>1.0543981481481482E-2</v>
      </c>
      <c r="Z26" s="43">
        <f t="shared" si="5"/>
        <v>2.7430555555555524E-3</v>
      </c>
      <c r="AA26" s="72">
        <v>2.3645833333333335E-2</v>
      </c>
      <c r="AB26" s="41">
        <f t="shared" si="1"/>
        <v>1.3101851851851852E-2</v>
      </c>
      <c r="AC26" s="50">
        <f t="shared" si="2"/>
        <v>2.314814814815061E-5</v>
      </c>
      <c r="AD26" s="48">
        <v>25</v>
      </c>
      <c r="AE26" s="48">
        <v>23</v>
      </c>
      <c r="AF26" s="92">
        <f t="shared" si="6"/>
        <v>72</v>
      </c>
    </row>
    <row r="27" spans="1:32" x14ac:dyDescent="0.25">
      <c r="A27" s="1"/>
      <c r="B27" s="1">
        <v>540</v>
      </c>
      <c r="C27" s="23" t="s">
        <v>26</v>
      </c>
      <c r="D27" s="5">
        <v>1.4976851851851852E-2</v>
      </c>
      <c r="E27" s="22">
        <v>8.9004629629629607E-3</v>
      </c>
      <c r="F27" s="28">
        <v>8.1018518518516727E-5</v>
      </c>
      <c r="G27" s="35" t="s">
        <v>125</v>
      </c>
      <c r="I27" s="83" t="s">
        <v>125</v>
      </c>
      <c r="J27" s="80"/>
      <c r="K27" s="87">
        <v>60</v>
      </c>
      <c r="L27" s="82">
        <f>D27</f>
        <v>1.4976851851851852E-2</v>
      </c>
      <c r="M27" s="44">
        <v>8.692129629629633E-3</v>
      </c>
      <c r="N27" s="56">
        <f t="shared" si="3"/>
        <v>-1.701388888888886E-3</v>
      </c>
      <c r="O27" s="44">
        <v>2.4016203703703706E-2</v>
      </c>
      <c r="P27" s="49">
        <f t="shared" si="13"/>
        <v>1.5324074074074073E-2</v>
      </c>
      <c r="Q27" s="41">
        <v>2.0486111111111113E-3</v>
      </c>
      <c r="R27" s="95"/>
      <c r="S27" s="76">
        <f t="shared" si="14"/>
        <v>-3.4722222222222099E-4</v>
      </c>
      <c r="T27" s="48">
        <v>49</v>
      </c>
      <c r="U27" s="59">
        <v>46</v>
      </c>
      <c r="V27" s="125">
        <f t="shared" si="4"/>
        <v>106</v>
      </c>
      <c r="W27" s="97">
        <v>1.4976851851851852E-2</v>
      </c>
      <c r="X27" s="41">
        <f t="shared" si="0"/>
        <v>4.7222222222222214E-3</v>
      </c>
      <c r="Y27" s="41">
        <v>8.692129629629633E-3</v>
      </c>
      <c r="Z27" s="43">
        <f t="shared" si="5"/>
        <v>-1.8518518518518493E-3</v>
      </c>
      <c r="AA27" s="72">
        <v>2.3657407407407408E-2</v>
      </c>
      <c r="AB27" s="41">
        <f t="shared" si="1"/>
        <v>1.4965277777777775E-2</v>
      </c>
      <c r="AC27" s="50">
        <f t="shared" si="2"/>
        <v>1.157407407407704E-5</v>
      </c>
      <c r="AD27" s="48">
        <v>26</v>
      </c>
      <c r="AE27" s="48">
        <v>24</v>
      </c>
      <c r="AF27" s="92">
        <f t="shared" si="6"/>
        <v>130</v>
      </c>
    </row>
    <row r="28" spans="1:32" x14ac:dyDescent="0.25">
      <c r="A28" s="1"/>
      <c r="B28" s="1">
        <v>521</v>
      </c>
      <c r="C28" s="23" t="s">
        <v>9</v>
      </c>
      <c r="D28" s="5">
        <v>1.1817129629629629E-2</v>
      </c>
      <c r="E28" s="22">
        <v>1.2060185185185184E-2</v>
      </c>
      <c r="F28" s="28">
        <v>1.018518518518521E-3</v>
      </c>
      <c r="G28" s="24">
        <v>2.3842592592592596E-2</v>
      </c>
      <c r="H28">
        <v>40</v>
      </c>
      <c r="I28" s="82">
        <f t="shared" ref="I28:I34" si="15">G28-E28</f>
        <v>1.1782407407407412E-2</v>
      </c>
      <c r="J28" s="86">
        <f>+D28-I28</f>
        <v>3.4722222222217242E-5</v>
      </c>
      <c r="K28" s="85">
        <v>37</v>
      </c>
      <c r="L28" s="82">
        <f t="shared" ref="L28:L34" si="16">IF(I28&lt;=D28,I28,D28)</f>
        <v>1.1782407407407412E-2</v>
      </c>
      <c r="M28" s="44">
        <v>1.1886574074074074E-2</v>
      </c>
      <c r="N28" s="56">
        <f t="shared" si="3"/>
        <v>3.1944444444444407E-3</v>
      </c>
      <c r="O28" s="44">
        <v>2.3645833333333338E-2</v>
      </c>
      <c r="P28" s="49">
        <f t="shared" si="13"/>
        <v>1.1759259259259264E-2</v>
      </c>
      <c r="Q28" s="41">
        <v>2.4189814814814816E-3</v>
      </c>
      <c r="R28" s="95">
        <f t="shared" ref="R28:R34" si="17">I28-P28</f>
        <v>2.3148148148147141E-5</v>
      </c>
      <c r="S28" s="75">
        <f t="shared" si="14"/>
        <v>2.3148148148147141E-5</v>
      </c>
      <c r="T28" s="48">
        <v>37</v>
      </c>
      <c r="U28" s="59">
        <v>34</v>
      </c>
      <c r="V28" s="125">
        <f t="shared" si="4"/>
        <v>71</v>
      </c>
      <c r="W28" s="97">
        <v>1.1759259259259264E-2</v>
      </c>
      <c r="X28" s="41">
        <f t="shared" si="0"/>
        <v>7.9398148148148093E-3</v>
      </c>
      <c r="Y28" s="41">
        <v>1.1909722222222221E-2</v>
      </c>
      <c r="Z28" s="43">
        <f t="shared" si="5"/>
        <v>3.2175925925925879E-3</v>
      </c>
      <c r="AA28" s="72">
        <v>2.3668981481481485E-2</v>
      </c>
      <c r="AB28" s="41">
        <f t="shared" si="1"/>
        <v>1.1759259259259264E-2</v>
      </c>
      <c r="AC28" s="106">
        <f t="shared" si="2"/>
        <v>0</v>
      </c>
      <c r="AD28" s="48">
        <v>27</v>
      </c>
      <c r="AE28" s="48">
        <v>25</v>
      </c>
      <c r="AF28" s="92">
        <f t="shared" si="6"/>
        <v>96</v>
      </c>
    </row>
    <row r="29" spans="1:32" x14ac:dyDescent="0.25">
      <c r="A29" s="1"/>
      <c r="B29" s="1">
        <v>591</v>
      </c>
      <c r="C29" s="23" t="s">
        <v>119</v>
      </c>
      <c r="D29" s="5">
        <v>1.909722222222222E-2</v>
      </c>
      <c r="E29" s="22">
        <v>4.7800925925925927E-3</v>
      </c>
      <c r="F29" s="28">
        <v>1.0416666666666907E-4</v>
      </c>
      <c r="G29" s="24">
        <v>2.2939814814814816E-2</v>
      </c>
      <c r="H29">
        <v>3</v>
      </c>
      <c r="I29" s="82">
        <f t="shared" si="15"/>
        <v>1.8159722222222223E-2</v>
      </c>
      <c r="J29" s="86">
        <f>+D29-I29</f>
        <v>9.3749999999999736E-4</v>
      </c>
      <c r="K29" s="85">
        <v>3</v>
      </c>
      <c r="L29" s="82">
        <f t="shared" si="16"/>
        <v>1.8159722222222223E-2</v>
      </c>
      <c r="M29" s="44">
        <v>5.5092592592592624E-3</v>
      </c>
      <c r="N29" s="56">
        <f t="shared" si="3"/>
        <v>-6.3773148148148114E-3</v>
      </c>
      <c r="O29" s="44">
        <v>2.3252314814814819E-2</v>
      </c>
      <c r="P29" s="49">
        <f t="shared" si="13"/>
        <v>1.7743055555555557E-2</v>
      </c>
      <c r="Q29" s="41">
        <v>2.8124999999999995E-3</v>
      </c>
      <c r="R29" s="95">
        <f t="shared" si="17"/>
        <v>4.1666666666666588E-4</v>
      </c>
      <c r="S29" s="75">
        <f t="shared" si="14"/>
        <v>4.1666666666666588E-4</v>
      </c>
      <c r="T29" s="48">
        <v>7</v>
      </c>
      <c r="U29" s="59">
        <v>5</v>
      </c>
      <c r="V29" s="125">
        <f t="shared" si="4"/>
        <v>8</v>
      </c>
      <c r="W29" s="97">
        <v>1.7743055555555557E-2</v>
      </c>
      <c r="X29" s="41">
        <f t="shared" si="0"/>
        <v>1.9560185185185167E-3</v>
      </c>
      <c r="Y29" s="41">
        <v>5.9259259259259282E-3</v>
      </c>
      <c r="Z29" s="43">
        <f t="shared" si="5"/>
        <v>-5.9837962962962926E-3</v>
      </c>
      <c r="AA29" s="72">
        <v>2.3703703703703703E-2</v>
      </c>
      <c r="AB29" s="41">
        <f t="shared" si="1"/>
        <v>1.7777777777777774E-2</v>
      </c>
      <c r="AC29" s="123">
        <f t="shared" si="2"/>
        <v>-3.4722222222217242E-5</v>
      </c>
      <c r="AD29" s="48">
        <v>28</v>
      </c>
      <c r="AE29" s="48">
        <v>26</v>
      </c>
      <c r="AF29" s="92">
        <f t="shared" si="6"/>
        <v>34</v>
      </c>
    </row>
    <row r="30" spans="1:32" x14ac:dyDescent="0.25">
      <c r="A30" s="1"/>
      <c r="B30" s="1">
        <v>511</v>
      </c>
      <c r="C30" s="23" t="s">
        <v>46</v>
      </c>
      <c r="D30" s="5">
        <v>1.6307870370370372E-2</v>
      </c>
      <c r="E30" s="22">
        <v>7.5694444444444411E-3</v>
      </c>
      <c r="F30" s="28">
        <v>1.2731481481481621E-4</v>
      </c>
      <c r="G30" s="24">
        <v>2.3773148148148151E-2</v>
      </c>
      <c r="H30">
        <v>37</v>
      </c>
      <c r="I30" s="82">
        <f t="shared" si="15"/>
        <v>1.620370370370371E-2</v>
      </c>
      <c r="J30" s="86">
        <f>+D30-I30</f>
        <v>1.0416666666666213E-4</v>
      </c>
      <c r="K30" s="85">
        <v>34</v>
      </c>
      <c r="L30" s="82">
        <f t="shared" si="16"/>
        <v>1.620370370370371E-2</v>
      </c>
      <c r="M30" s="44">
        <v>7.4652777777777755E-3</v>
      </c>
      <c r="N30" s="56">
        <f t="shared" si="3"/>
        <v>1.9560185185185132E-3</v>
      </c>
      <c r="O30" s="44">
        <v>2.3587962962962967E-2</v>
      </c>
      <c r="P30" s="49">
        <f t="shared" si="13"/>
        <v>1.6122685185185191E-2</v>
      </c>
      <c r="Q30" s="41">
        <v>2.4768518518518516E-3</v>
      </c>
      <c r="R30" s="95">
        <f t="shared" si="17"/>
        <v>8.1018518518518462E-5</v>
      </c>
      <c r="S30" s="75">
        <f t="shared" si="14"/>
        <v>8.1018518518518462E-5</v>
      </c>
      <c r="T30" s="48">
        <v>34</v>
      </c>
      <c r="U30" s="59">
        <v>31</v>
      </c>
      <c r="V30" s="125">
        <f t="shared" si="4"/>
        <v>65</v>
      </c>
      <c r="W30" s="97">
        <v>1.6122685185185191E-2</v>
      </c>
      <c r="X30" s="41">
        <f t="shared" si="0"/>
        <v>3.5763888888888824E-3</v>
      </c>
      <c r="Y30" s="41">
        <v>7.546296296296294E-3</v>
      </c>
      <c r="Z30" s="43">
        <f t="shared" si="5"/>
        <v>1.6203703703703658E-3</v>
      </c>
      <c r="AA30" s="72">
        <v>2.3715277777777776E-2</v>
      </c>
      <c r="AB30" s="41">
        <f t="shared" si="1"/>
        <v>1.6168981481481482E-2</v>
      </c>
      <c r="AC30" s="123">
        <f t="shared" si="2"/>
        <v>-4.6296296296290812E-5</v>
      </c>
      <c r="AD30" s="48">
        <v>29</v>
      </c>
      <c r="AE30" s="48">
        <v>27</v>
      </c>
      <c r="AF30" s="92">
        <f t="shared" si="6"/>
        <v>92</v>
      </c>
    </row>
    <row r="31" spans="1:32" x14ac:dyDescent="0.25">
      <c r="A31" s="1"/>
      <c r="B31" s="1">
        <v>548</v>
      </c>
      <c r="C31" s="23" t="s">
        <v>63</v>
      </c>
      <c r="D31" s="5">
        <v>1.8576388888888889E-2</v>
      </c>
      <c r="E31" s="22">
        <v>5.3009259259259242E-3</v>
      </c>
      <c r="F31" s="28">
        <v>1.157407407407357E-5</v>
      </c>
      <c r="G31" s="24">
        <v>2.3495370370370371E-2</v>
      </c>
      <c r="H31">
        <v>21</v>
      </c>
      <c r="I31" s="82">
        <f t="shared" si="15"/>
        <v>1.8194444444444447E-2</v>
      </c>
      <c r="J31" s="86">
        <f>+D31-I31</f>
        <v>3.819444444444417E-4</v>
      </c>
      <c r="K31" s="85">
        <v>18</v>
      </c>
      <c r="L31" s="82">
        <f t="shared" si="16"/>
        <v>1.8194444444444447E-2</v>
      </c>
      <c r="M31" s="44">
        <v>5.4745370370370382E-3</v>
      </c>
      <c r="N31" s="56">
        <f t="shared" si="3"/>
        <v>-1.9907407407407374E-3</v>
      </c>
      <c r="O31" s="44">
        <v>2.3368055555555559E-2</v>
      </c>
      <c r="P31" s="49">
        <f t="shared" si="13"/>
        <v>1.789351851851852E-2</v>
      </c>
      <c r="Q31" s="41">
        <v>2.6967592592592594E-3</v>
      </c>
      <c r="R31" s="95">
        <f t="shared" si="17"/>
        <v>3.0092592592592671E-4</v>
      </c>
      <c r="S31" s="75">
        <f t="shared" si="14"/>
        <v>3.0092592592592671E-4</v>
      </c>
      <c r="T31" s="48">
        <v>12</v>
      </c>
      <c r="U31" s="59">
        <v>9</v>
      </c>
      <c r="V31" s="125">
        <f t="shared" si="4"/>
        <v>27</v>
      </c>
      <c r="W31" s="97">
        <v>1.789351851851852E-2</v>
      </c>
      <c r="X31" s="41">
        <f t="shared" si="0"/>
        <v>1.8055555555555533E-3</v>
      </c>
      <c r="Y31" s="41">
        <v>5.7754629629629649E-3</v>
      </c>
      <c r="Z31" s="43">
        <f t="shared" si="5"/>
        <v>-1.7708333333333291E-3</v>
      </c>
      <c r="AA31" s="72">
        <v>2.3738425925925923E-2</v>
      </c>
      <c r="AB31" s="41">
        <f t="shared" si="1"/>
        <v>1.7962962962962958E-2</v>
      </c>
      <c r="AC31" s="123">
        <f t="shared" si="2"/>
        <v>-6.9444444444437953E-5</v>
      </c>
      <c r="AD31" s="48">
        <v>30</v>
      </c>
      <c r="AE31" s="48">
        <v>28</v>
      </c>
      <c r="AF31" s="92">
        <f t="shared" si="6"/>
        <v>55</v>
      </c>
    </row>
    <row r="32" spans="1:32" x14ac:dyDescent="0.25">
      <c r="A32" s="1"/>
      <c r="B32" s="1">
        <v>529</v>
      </c>
      <c r="C32" s="23" t="s">
        <v>77</v>
      </c>
      <c r="D32" s="5">
        <v>1.9791666666666666E-2</v>
      </c>
      <c r="E32" s="22">
        <v>4.0856481481481473E-3</v>
      </c>
      <c r="F32" s="28">
        <v>2.5462962962962896E-4</v>
      </c>
      <c r="G32" s="24">
        <v>2.4247685185185181E-2</v>
      </c>
      <c r="H32">
        <v>52</v>
      </c>
      <c r="I32" s="82">
        <f t="shared" si="15"/>
        <v>2.0162037037037034E-2</v>
      </c>
      <c r="J32" s="84">
        <f>-(I32-D32)</f>
        <v>-3.7037037037036813E-4</v>
      </c>
      <c r="K32" s="85">
        <v>49</v>
      </c>
      <c r="L32" s="82">
        <f t="shared" si="16"/>
        <v>1.9791666666666666E-2</v>
      </c>
      <c r="M32" s="44">
        <v>3.8773148148148195E-3</v>
      </c>
      <c r="N32" s="56">
        <f t="shared" si="3"/>
        <v>-1.5972222222222186E-3</v>
      </c>
      <c r="O32" s="44">
        <v>2.3576388888888893E-2</v>
      </c>
      <c r="P32" s="49">
        <f t="shared" si="13"/>
        <v>1.9699074074074074E-2</v>
      </c>
      <c r="Q32" s="41">
        <v>2.488425925925926E-3</v>
      </c>
      <c r="R32" s="95">
        <f t="shared" si="17"/>
        <v>4.6296296296296016E-4</v>
      </c>
      <c r="S32" s="75">
        <f t="shared" si="14"/>
        <v>9.2592592592592032E-5</v>
      </c>
      <c r="T32" s="48">
        <v>32</v>
      </c>
      <c r="U32" s="59">
        <v>29</v>
      </c>
      <c r="V32" s="125">
        <f t="shared" si="4"/>
        <v>78</v>
      </c>
      <c r="W32" s="97">
        <v>1.9699074074074074E-2</v>
      </c>
      <c r="X32" s="41">
        <f t="shared" si="0"/>
        <v>0</v>
      </c>
      <c r="Y32" s="41">
        <v>3.9699074074074116E-3</v>
      </c>
      <c r="Z32" s="43">
        <f t="shared" si="5"/>
        <v>-1.8055555555555533E-3</v>
      </c>
      <c r="AA32" s="72">
        <v>2.3750000000000004E-2</v>
      </c>
      <c r="AB32" s="41">
        <f t="shared" si="1"/>
        <v>1.9780092592592592E-2</v>
      </c>
      <c r="AC32" s="123">
        <f t="shared" si="2"/>
        <v>-8.1018518518518462E-5</v>
      </c>
      <c r="AD32" s="48">
        <v>31</v>
      </c>
      <c r="AE32" s="48">
        <v>29</v>
      </c>
      <c r="AF32" s="92">
        <f t="shared" si="6"/>
        <v>107</v>
      </c>
    </row>
    <row r="33" spans="1:32" x14ac:dyDescent="0.25">
      <c r="A33" s="1"/>
      <c r="B33" s="1">
        <v>575</v>
      </c>
      <c r="C33" s="23" t="s">
        <v>104</v>
      </c>
      <c r="D33" s="5">
        <v>1.5324074074074073E-2</v>
      </c>
      <c r="E33" s="22">
        <v>8.5532407407407397E-3</v>
      </c>
      <c r="F33" s="28">
        <v>4.6296296296296016E-5</v>
      </c>
      <c r="G33" s="24">
        <v>2.4108796296296298E-2</v>
      </c>
      <c r="H33">
        <v>51</v>
      </c>
      <c r="I33" s="82">
        <f t="shared" si="15"/>
        <v>1.5555555555555559E-2</v>
      </c>
      <c r="J33" s="84">
        <f>-(I33-D33)</f>
        <v>-2.3148148148148529E-4</v>
      </c>
      <c r="K33" s="85">
        <v>48</v>
      </c>
      <c r="L33" s="82">
        <f t="shared" si="16"/>
        <v>1.5324074074074073E-2</v>
      </c>
      <c r="M33" s="44">
        <v>8.344907407407412E-3</v>
      </c>
      <c r="N33" s="56">
        <f t="shared" si="3"/>
        <v>4.4675925925925924E-3</v>
      </c>
      <c r="O33" s="44">
        <v>2.3576388888888893E-2</v>
      </c>
      <c r="P33" s="49">
        <f t="shared" si="13"/>
        <v>1.5231481481481481E-2</v>
      </c>
      <c r="Q33" s="41">
        <v>2.488425925925926E-3</v>
      </c>
      <c r="R33" s="95">
        <f t="shared" si="17"/>
        <v>3.2407407407407732E-4</v>
      </c>
      <c r="S33" s="75">
        <f t="shared" si="14"/>
        <v>9.2592592592592032E-5</v>
      </c>
      <c r="T33" s="48">
        <v>33</v>
      </c>
      <c r="U33" s="59">
        <v>30</v>
      </c>
      <c r="V33" s="125">
        <f t="shared" si="4"/>
        <v>78</v>
      </c>
      <c r="W33" s="97">
        <v>1.5231481481481481E-2</v>
      </c>
      <c r="X33" s="41">
        <f t="shared" si="0"/>
        <v>4.4675925925925924E-3</v>
      </c>
      <c r="Y33" s="41">
        <v>8.437500000000004E-3</v>
      </c>
      <c r="Z33" s="43">
        <f t="shared" si="5"/>
        <v>4.4675925925925924E-3</v>
      </c>
      <c r="AA33" s="72">
        <v>2.3761574074074074E-2</v>
      </c>
      <c r="AB33" s="41">
        <f t="shared" si="1"/>
        <v>1.532407407407407E-2</v>
      </c>
      <c r="AC33" s="123">
        <f t="shared" si="2"/>
        <v>-9.2592592592588563E-5</v>
      </c>
      <c r="AD33" s="48">
        <v>32</v>
      </c>
      <c r="AE33" s="48">
        <v>30</v>
      </c>
      <c r="AF33" s="92">
        <f t="shared" si="6"/>
        <v>108</v>
      </c>
    </row>
    <row r="34" spans="1:32" x14ac:dyDescent="0.25">
      <c r="A34" s="1"/>
      <c r="B34" s="1">
        <v>541</v>
      </c>
      <c r="C34" s="23" t="s">
        <v>40</v>
      </c>
      <c r="D34" s="5">
        <v>1.6006944444444445E-2</v>
      </c>
      <c r="E34" s="22">
        <v>7.8703703703703679E-3</v>
      </c>
      <c r="F34" s="28">
        <v>5.7870370370367852E-5</v>
      </c>
      <c r="G34" s="24">
        <v>2.390046296296296E-2</v>
      </c>
      <c r="H34">
        <v>43</v>
      </c>
      <c r="I34" s="82">
        <f t="shared" si="15"/>
        <v>1.6030092592592592E-2</v>
      </c>
      <c r="J34" s="84">
        <f>-(I34-D34)</f>
        <v>-2.3148148148147141E-5</v>
      </c>
      <c r="K34" s="85">
        <v>40</v>
      </c>
      <c r="L34" s="82">
        <f t="shared" si="16"/>
        <v>1.6006944444444445E-2</v>
      </c>
      <c r="M34" s="44">
        <v>7.6620370370370401E-3</v>
      </c>
      <c r="N34" s="56">
        <f t="shared" si="3"/>
        <v>-6.8287037037037188E-4</v>
      </c>
      <c r="O34" s="44">
        <v>2.3368055555555559E-2</v>
      </c>
      <c r="P34" s="49">
        <f t="shared" si="13"/>
        <v>1.5706018518518518E-2</v>
      </c>
      <c r="Q34" s="41">
        <v>2.6967592592592594E-3</v>
      </c>
      <c r="R34" s="95">
        <f t="shared" si="17"/>
        <v>3.2407407407407385E-4</v>
      </c>
      <c r="S34" s="75">
        <f t="shared" si="14"/>
        <v>3.0092592592592671E-4</v>
      </c>
      <c r="T34" s="48">
        <v>14</v>
      </c>
      <c r="U34" s="59">
        <v>11</v>
      </c>
      <c r="V34" s="125">
        <f t="shared" si="4"/>
        <v>51</v>
      </c>
      <c r="W34" s="97">
        <v>1.5706018518518518E-2</v>
      </c>
      <c r="X34" s="41">
        <f t="shared" si="0"/>
        <v>3.9930555555555552E-3</v>
      </c>
      <c r="Y34" s="41">
        <v>7.9629629629629668E-3</v>
      </c>
      <c r="Z34" s="43">
        <f t="shared" si="5"/>
        <v>-4.745370370370372E-4</v>
      </c>
      <c r="AA34" s="72">
        <v>2.3784722222222221E-2</v>
      </c>
      <c r="AB34" s="41">
        <f t="shared" ref="AB34:AB60" si="18">AA34-Y34</f>
        <v>1.5821759259259254E-2</v>
      </c>
      <c r="AC34" s="123">
        <f t="shared" si="2"/>
        <v>-1.157407407407357E-4</v>
      </c>
      <c r="AD34" s="48">
        <v>34</v>
      </c>
      <c r="AE34" s="48">
        <v>31</v>
      </c>
      <c r="AF34" s="92">
        <f t="shared" si="6"/>
        <v>82</v>
      </c>
    </row>
    <row r="35" spans="1:32" x14ac:dyDescent="0.25">
      <c r="A35" s="1"/>
      <c r="B35" s="1">
        <v>596</v>
      </c>
      <c r="C35" s="23" t="s">
        <v>148</v>
      </c>
      <c r="D35" s="5"/>
      <c r="E35" s="22"/>
      <c r="F35" s="28"/>
      <c r="I35" s="83" t="s">
        <v>125</v>
      </c>
      <c r="J35" s="84"/>
      <c r="K35" s="85" t="s">
        <v>132</v>
      </c>
      <c r="L35" s="82">
        <v>1.3888888888888888E-2</v>
      </c>
      <c r="M35" s="44">
        <v>9.780092592592592E-3</v>
      </c>
      <c r="N35" s="56">
        <f t="shared" si="3"/>
        <v>2.1180555555555518E-3</v>
      </c>
      <c r="O35" s="44">
        <v>2.2800925925925929E-2</v>
      </c>
      <c r="P35" s="49">
        <f t="shared" si="13"/>
        <v>1.3020833333333337E-2</v>
      </c>
      <c r="Q35" s="41">
        <v>3.2638888888888891E-3</v>
      </c>
      <c r="R35" s="95" t="s">
        <v>132</v>
      </c>
      <c r="S35" s="75">
        <f t="shared" si="14"/>
        <v>8.6805555555555074E-4</v>
      </c>
      <c r="T35" s="48">
        <v>2</v>
      </c>
      <c r="U35" s="59" t="s">
        <v>132</v>
      </c>
      <c r="V35" s="127" t="s">
        <v>132</v>
      </c>
      <c r="W35" s="97">
        <v>1.3020833333333337E-2</v>
      </c>
      <c r="X35" s="41">
        <f t="shared" si="0"/>
        <v>6.6782407407407363E-3</v>
      </c>
      <c r="Y35" s="41">
        <v>1.0648148148148148E-2</v>
      </c>
      <c r="Z35" s="43">
        <f t="shared" si="5"/>
        <v>2.6851851851851811E-3</v>
      </c>
      <c r="AA35" s="72">
        <v>2.3784722222222221E-2</v>
      </c>
      <c r="AB35" s="41">
        <f t="shared" si="18"/>
        <v>1.3136574074074073E-2</v>
      </c>
      <c r="AC35" s="123">
        <f t="shared" si="2"/>
        <v>-1.157407407407357E-4</v>
      </c>
      <c r="AD35" s="48">
        <v>33</v>
      </c>
      <c r="AE35" s="48" t="s">
        <v>132</v>
      </c>
      <c r="AF35" s="92" t="s">
        <v>132</v>
      </c>
    </row>
    <row r="36" spans="1:32" x14ac:dyDescent="0.25">
      <c r="A36" s="1"/>
      <c r="B36" s="1">
        <v>550</v>
      </c>
      <c r="C36" s="23" t="s">
        <v>66</v>
      </c>
      <c r="D36" s="5">
        <v>1.8715277777777779E-2</v>
      </c>
      <c r="E36" s="22">
        <v>5.1620370370370344E-3</v>
      </c>
      <c r="F36" s="28">
        <v>6.9444444444444892E-5</v>
      </c>
      <c r="G36" s="24">
        <v>2.3842592592592596E-2</v>
      </c>
      <c r="H36">
        <v>41</v>
      </c>
      <c r="I36" s="82">
        <f t="shared" ref="I36:I43" si="19">G36-E36</f>
        <v>1.8680555555555561E-2</v>
      </c>
      <c r="J36" s="86">
        <f>+D36-I36</f>
        <v>3.4722222222217242E-5</v>
      </c>
      <c r="K36" s="85">
        <v>38</v>
      </c>
      <c r="L36" s="82">
        <f t="shared" ref="L36:L43" si="20">IF(I36&lt;=D36,I36,D36)</f>
        <v>1.8680555555555561E-2</v>
      </c>
      <c r="M36" s="44">
        <v>4.9884259259259239E-3</v>
      </c>
      <c r="N36" s="56">
        <f t="shared" si="3"/>
        <v>-4.791666666666668E-3</v>
      </c>
      <c r="O36" s="44">
        <v>2.3495370370370375E-2</v>
      </c>
      <c r="P36" s="49">
        <f t="shared" si="13"/>
        <v>1.8506944444444451E-2</v>
      </c>
      <c r="Q36" s="41">
        <v>2.5694444444444445E-3</v>
      </c>
      <c r="R36" s="95">
        <f t="shared" ref="R36:R43" si="21">I36-P36</f>
        <v>1.7361111111111049E-4</v>
      </c>
      <c r="S36" s="75">
        <f t="shared" si="14"/>
        <v>1.7361111111111049E-4</v>
      </c>
      <c r="T36" s="48">
        <v>19</v>
      </c>
      <c r="U36" s="59">
        <v>16</v>
      </c>
      <c r="V36" s="125">
        <f>K36+U36</f>
        <v>54</v>
      </c>
      <c r="W36" s="97">
        <v>1.8506944444444451E-2</v>
      </c>
      <c r="X36" s="41">
        <f t="shared" si="0"/>
        <v>1.1921296296296229E-3</v>
      </c>
      <c r="Y36" s="41">
        <v>5.1620370370370344E-3</v>
      </c>
      <c r="Z36" s="43">
        <f t="shared" si="5"/>
        <v>-5.4861111111111135E-3</v>
      </c>
      <c r="AA36" s="72">
        <v>2.3807870370370368E-2</v>
      </c>
      <c r="AB36" s="41">
        <f t="shared" si="18"/>
        <v>1.8645833333333334E-2</v>
      </c>
      <c r="AC36" s="123">
        <f t="shared" si="2"/>
        <v>-1.3888888888888284E-4</v>
      </c>
      <c r="AD36" s="48">
        <v>35</v>
      </c>
      <c r="AE36" s="48">
        <v>33</v>
      </c>
      <c r="AF36" s="92">
        <f t="shared" si="6"/>
        <v>87</v>
      </c>
    </row>
    <row r="37" spans="1:32" x14ac:dyDescent="0.25">
      <c r="A37" s="1"/>
      <c r="B37" s="1">
        <v>534</v>
      </c>
      <c r="C37" s="23" t="s">
        <v>38</v>
      </c>
      <c r="D37" s="5">
        <v>1.5972222222222224E-2</v>
      </c>
      <c r="E37" s="22">
        <v>7.9050925925925886E-3</v>
      </c>
      <c r="F37" s="28">
        <v>3.4722222222220711E-5</v>
      </c>
      <c r="G37" s="24">
        <v>2.3587962962962963E-2</v>
      </c>
      <c r="H37">
        <v>24</v>
      </c>
      <c r="I37" s="82">
        <f t="shared" si="19"/>
        <v>1.5682870370370375E-2</v>
      </c>
      <c r="J37" s="86">
        <f>+D37-I37</f>
        <v>2.8935185185184967E-4</v>
      </c>
      <c r="K37" s="85">
        <v>21</v>
      </c>
      <c r="L37" s="82">
        <f t="shared" si="20"/>
        <v>1.5682870370370375E-2</v>
      </c>
      <c r="M37" s="44">
        <v>8.1018518518518514E-3</v>
      </c>
      <c r="N37" s="56">
        <f t="shared" si="3"/>
        <v>3.1134259259259275E-3</v>
      </c>
      <c r="O37" s="44">
        <v>2.3553240740740743E-2</v>
      </c>
      <c r="P37" s="49">
        <f t="shared" si="13"/>
        <v>1.5451388888888891E-2</v>
      </c>
      <c r="Q37" s="41">
        <v>2.5115740740740741E-3</v>
      </c>
      <c r="R37" s="95">
        <f t="shared" si="21"/>
        <v>2.3148148148148355E-4</v>
      </c>
      <c r="S37" s="75">
        <f t="shared" si="14"/>
        <v>2.3148148148148355E-4</v>
      </c>
      <c r="T37" s="48">
        <v>30</v>
      </c>
      <c r="U37" s="59">
        <v>27</v>
      </c>
      <c r="V37" s="125">
        <f>K37+U37</f>
        <v>48</v>
      </c>
      <c r="W37" s="97">
        <v>1.5451388888888891E-2</v>
      </c>
      <c r="X37" s="41">
        <f t="shared" si="0"/>
        <v>4.2476851851851825E-3</v>
      </c>
      <c r="Y37" s="41">
        <v>8.217592592592594E-3</v>
      </c>
      <c r="Z37" s="43">
        <f t="shared" si="5"/>
        <v>3.0555555555555596E-3</v>
      </c>
      <c r="AA37" s="72">
        <v>2.3819444444444445E-2</v>
      </c>
      <c r="AB37" s="41">
        <f t="shared" si="18"/>
        <v>1.5601851851851851E-2</v>
      </c>
      <c r="AC37" s="123">
        <f t="shared" si="2"/>
        <v>-1.5046296296295988E-4</v>
      </c>
      <c r="AD37" s="48">
        <v>36</v>
      </c>
      <c r="AE37" s="48">
        <v>34</v>
      </c>
      <c r="AF37" s="92">
        <f t="shared" si="6"/>
        <v>82</v>
      </c>
    </row>
    <row r="38" spans="1:32" x14ac:dyDescent="0.25">
      <c r="A38" s="1"/>
      <c r="B38" s="1">
        <v>532</v>
      </c>
      <c r="C38" s="23" t="s">
        <v>83</v>
      </c>
      <c r="D38" s="5">
        <v>1.5162037037037036E-2</v>
      </c>
      <c r="E38" s="22">
        <v>8.7152777777777767E-3</v>
      </c>
      <c r="F38" s="28">
        <v>3.4722222222222446E-5</v>
      </c>
      <c r="G38" s="24">
        <v>2.3194444444444445E-2</v>
      </c>
      <c r="H38">
        <v>12</v>
      </c>
      <c r="I38" s="82">
        <f t="shared" si="19"/>
        <v>1.4479166666666668E-2</v>
      </c>
      <c r="J38" s="86">
        <f>+D38-I38</f>
        <v>6.8287037037036841E-4</v>
      </c>
      <c r="K38" s="85" t="s">
        <v>132</v>
      </c>
      <c r="L38" s="82">
        <f t="shared" si="20"/>
        <v>1.4479166666666668E-2</v>
      </c>
      <c r="M38" s="44">
        <v>9.1898148148148173E-3</v>
      </c>
      <c r="N38" s="56">
        <f t="shared" si="3"/>
        <v>1.0879629629629659E-3</v>
      </c>
      <c r="O38" s="44">
        <v>2.3344907407407411E-2</v>
      </c>
      <c r="P38" s="49">
        <f t="shared" si="13"/>
        <v>1.4155092592592594E-2</v>
      </c>
      <c r="Q38" s="41">
        <v>2.7199074074074074E-3</v>
      </c>
      <c r="R38" s="95">
        <f t="shared" si="21"/>
        <v>3.2407407407407385E-4</v>
      </c>
      <c r="S38" s="75">
        <f t="shared" si="14"/>
        <v>3.2407407407407385E-4</v>
      </c>
      <c r="T38" s="48">
        <v>10</v>
      </c>
      <c r="U38" s="59" t="s">
        <v>132</v>
      </c>
      <c r="V38" s="127" t="s">
        <v>132</v>
      </c>
      <c r="W38" s="97">
        <v>1.4155092592592594E-2</v>
      </c>
      <c r="X38" s="41">
        <f t="shared" si="0"/>
        <v>5.5439814814814796E-3</v>
      </c>
      <c r="Y38" s="41">
        <v>9.5138888888888912E-3</v>
      </c>
      <c r="Z38" s="43">
        <f t="shared" si="5"/>
        <v>1.2962962962962971E-3</v>
      </c>
      <c r="AA38" s="72">
        <v>2.3842592592592596E-2</v>
      </c>
      <c r="AB38" s="41">
        <f t="shared" si="18"/>
        <v>1.4328703703703705E-2</v>
      </c>
      <c r="AC38" s="123">
        <f t="shared" si="2"/>
        <v>-1.7361111111111049E-4</v>
      </c>
      <c r="AD38" s="48">
        <v>37</v>
      </c>
      <c r="AE38" s="48" t="s">
        <v>132</v>
      </c>
      <c r="AF38" s="92" t="s">
        <v>132</v>
      </c>
    </row>
    <row r="39" spans="1:32" x14ac:dyDescent="0.25">
      <c r="A39" s="1"/>
      <c r="B39" s="1">
        <v>584</v>
      </c>
      <c r="C39" s="23" t="s">
        <v>106</v>
      </c>
      <c r="D39" s="5">
        <v>1.3842592592592594E-2</v>
      </c>
      <c r="E39" s="22">
        <v>1.0034722222222219E-2</v>
      </c>
      <c r="F39" s="28">
        <v>1.1574074074074091E-4</v>
      </c>
      <c r="G39" s="24">
        <v>2.4062500000000001E-2</v>
      </c>
      <c r="H39">
        <v>50</v>
      </c>
      <c r="I39" s="82">
        <f t="shared" si="19"/>
        <v>1.4027777777777781E-2</v>
      </c>
      <c r="J39" s="84">
        <f>-(I39-D39)</f>
        <v>-1.8518518518518753E-4</v>
      </c>
      <c r="K39" s="85">
        <v>47</v>
      </c>
      <c r="L39" s="82">
        <f t="shared" si="20"/>
        <v>1.3842592592592594E-2</v>
      </c>
      <c r="M39" s="44">
        <v>9.8263888888888914E-3</v>
      </c>
      <c r="N39" s="56">
        <f t="shared" si="3"/>
        <v>6.3657407407407413E-4</v>
      </c>
      <c r="O39" s="44">
        <v>2.356481481481482E-2</v>
      </c>
      <c r="P39" s="49">
        <f t="shared" si="13"/>
        <v>1.3738425925925928E-2</v>
      </c>
      <c r="Q39" s="41">
        <v>2.5000000000000001E-3</v>
      </c>
      <c r="R39" s="95">
        <f t="shared" si="21"/>
        <v>2.8935185185185314E-4</v>
      </c>
      <c r="S39" s="75">
        <f t="shared" si="14"/>
        <v>1.041666666666656E-4</v>
      </c>
      <c r="T39" s="48">
        <v>31</v>
      </c>
      <c r="U39" s="59">
        <v>28</v>
      </c>
      <c r="V39" s="125">
        <f t="shared" ref="V39:V63" si="22">K39+U39</f>
        <v>75</v>
      </c>
      <c r="W39" s="97">
        <v>1.3738425925925928E-2</v>
      </c>
      <c r="X39" s="41">
        <f t="shared" si="0"/>
        <v>5.9606481481481455E-3</v>
      </c>
      <c r="Y39" s="41">
        <v>9.9305555555555571E-3</v>
      </c>
      <c r="Z39" s="43">
        <f t="shared" si="5"/>
        <v>4.1666666666666588E-4</v>
      </c>
      <c r="AA39" s="72">
        <v>2.3854166666666666E-2</v>
      </c>
      <c r="AB39" s="41">
        <f t="shared" si="18"/>
        <v>1.3923611111111109E-2</v>
      </c>
      <c r="AC39" s="123">
        <f t="shared" si="2"/>
        <v>-1.851851851851806E-4</v>
      </c>
      <c r="AD39" s="48">
        <v>38</v>
      </c>
      <c r="AE39" s="48">
        <v>35</v>
      </c>
      <c r="AF39" s="92">
        <f t="shared" si="6"/>
        <v>110</v>
      </c>
    </row>
    <row r="40" spans="1:32" x14ac:dyDescent="0.25">
      <c r="A40" s="1"/>
      <c r="B40" s="1">
        <v>510</v>
      </c>
      <c r="C40" s="23" t="s">
        <v>74</v>
      </c>
      <c r="D40" s="5">
        <v>1.9675925925925927E-2</v>
      </c>
      <c r="E40" s="22">
        <v>4.2013888888888865E-3</v>
      </c>
      <c r="F40" s="28">
        <v>8.1018518518518462E-5</v>
      </c>
      <c r="G40" s="24">
        <v>2.3541666666666666E-2</v>
      </c>
      <c r="H40">
        <v>22</v>
      </c>
      <c r="I40" s="82">
        <f t="shared" si="19"/>
        <v>1.9340277777777779E-2</v>
      </c>
      <c r="J40" s="86">
        <f>+D40-I40</f>
        <v>3.3564814814814742E-4</v>
      </c>
      <c r="K40" s="85">
        <v>19</v>
      </c>
      <c r="L40" s="82">
        <f t="shared" si="20"/>
        <v>1.9340277777777779E-2</v>
      </c>
      <c r="M40" s="44">
        <v>4.3287037037037061E-3</v>
      </c>
      <c r="N40" s="56">
        <f t="shared" si="3"/>
        <v>-5.4976851851851853E-3</v>
      </c>
      <c r="O40" s="44">
        <v>2.3530092592592596E-2</v>
      </c>
      <c r="P40" s="49">
        <f t="shared" si="13"/>
        <v>1.9201388888888889E-2</v>
      </c>
      <c r="Q40" s="41">
        <v>2.5347222222222221E-3</v>
      </c>
      <c r="R40" s="95">
        <f t="shared" si="21"/>
        <v>1.3888888888888978E-4</v>
      </c>
      <c r="S40" s="75">
        <f t="shared" si="14"/>
        <v>1.3888888888888978E-4</v>
      </c>
      <c r="T40" s="48">
        <v>26</v>
      </c>
      <c r="U40" s="59">
        <v>23</v>
      </c>
      <c r="V40" s="125">
        <f t="shared" si="22"/>
        <v>42</v>
      </c>
      <c r="W40" s="97">
        <v>1.9201388888888889E-2</v>
      </c>
      <c r="X40" s="41">
        <f t="shared" si="0"/>
        <v>4.9768518518518434E-4</v>
      </c>
      <c r="Y40" s="41">
        <v>4.4675925925925959E-3</v>
      </c>
      <c r="Z40" s="43">
        <f t="shared" si="5"/>
        <v>-5.4629629629629611E-3</v>
      </c>
      <c r="AA40" s="72">
        <v>2.3865740740740743E-2</v>
      </c>
      <c r="AB40" s="41">
        <f t="shared" si="18"/>
        <v>1.9398148148148147E-2</v>
      </c>
      <c r="AC40" s="123">
        <f t="shared" si="2"/>
        <v>-1.9675925925925764E-4</v>
      </c>
      <c r="AD40" s="48">
        <v>39</v>
      </c>
      <c r="AE40" s="48">
        <v>36</v>
      </c>
      <c r="AF40" s="92">
        <f t="shared" si="6"/>
        <v>78</v>
      </c>
    </row>
    <row r="41" spans="1:32" x14ac:dyDescent="0.25">
      <c r="A41" s="1"/>
      <c r="B41" s="1">
        <v>543</v>
      </c>
      <c r="C41" s="23" t="s">
        <v>61</v>
      </c>
      <c r="D41" s="5">
        <v>1.8379629629629628E-2</v>
      </c>
      <c r="E41" s="22">
        <v>5.4976851851851853E-3</v>
      </c>
      <c r="F41" s="28">
        <v>6.9444444444444892E-5</v>
      </c>
      <c r="G41" s="24">
        <v>2.3622685185185188E-2</v>
      </c>
      <c r="H41">
        <v>30</v>
      </c>
      <c r="I41" s="82">
        <f t="shared" si="19"/>
        <v>1.8125000000000002E-2</v>
      </c>
      <c r="J41" s="86">
        <f>+D41-I41</f>
        <v>2.5462962962962549E-4</v>
      </c>
      <c r="K41" s="85">
        <v>27</v>
      </c>
      <c r="L41" s="82">
        <f t="shared" si="20"/>
        <v>1.8125000000000002E-2</v>
      </c>
      <c r="M41" s="44">
        <v>5.5439814814814831E-3</v>
      </c>
      <c r="N41" s="56">
        <f t="shared" si="3"/>
        <v>1.2152777777777769E-3</v>
      </c>
      <c r="O41" s="44">
        <v>2.3750000000000004E-2</v>
      </c>
      <c r="P41" s="49">
        <f t="shared" si="13"/>
        <v>1.8206018518518521E-2</v>
      </c>
      <c r="Q41" s="41">
        <v>2.3148148148148151E-3</v>
      </c>
      <c r="R41" s="95">
        <f t="shared" si="21"/>
        <v>-8.1018518518518462E-5</v>
      </c>
      <c r="S41" s="76">
        <f t="shared" si="14"/>
        <v>-8.1018518518518462E-5</v>
      </c>
      <c r="T41" s="48">
        <v>41</v>
      </c>
      <c r="U41" s="59">
        <v>38</v>
      </c>
      <c r="V41" s="125">
        <f t="shared" si="22"/>
        <v>65</v>
      </c>
      <c r="W41" s="97">
        <v>1.8125000000000002E-2</v>
      </c>
      <c r="X41" s="41">
        <f t="shared" si="0"/>
        <v>1.5740740740740715E-3</v>
      </c>
      <c r="Y41" s="41">
        <v>5.5439814814814831E-3</v>
      </c>
      <c r="Z41" s="43">
        <f t="shared" si="5"/>
        <v>1.0763888888888871E-3</v>
      </c>
      <c r="AA41" s="72">
        <v>2.3877314814814813E-2</v>
      </c>
      <c r="AB41" s="41">
        <f t="shared" si="18"/>
        <v>1.833333333333333E-2</v>
      </c>
      <c r="AC41" s="123">
        <f t="shared" si="2"/>
        <v>-2.0833333333332774E-4</v>
      </c>
      <c r="AD41" s="48">
        <v>40</v>
      </c>
      <c r="AE41" s="48">
        <v>37</v>
      </c>
      <c r="AF41" s="92">
        <f t="shared" si="6"/>
        <v>102</v>
      </c>
    </row>
    <row r="42" spans="1:32" x14ac:dyDescent="0.25">
      <c r="A42" s="1"/>
      <c r="B42" s="1">
        <v>573</v>
      </c>
      <c r="C42" s="23" t="s">
        <v>93</v>
      </c>
      <c r="D42" s="5">
        <v>1.3287037037037036E-2</v>
      </c>
      <c r="E42" s="22">
        <v>1.0590277777777777E-2</v>
      </c>
      <c r="F42" s="28">
        <v>5.7870370370371321E-5</v>
      </c>
      <c r="G42" s="24">
        <v>2.3738425925925923E-2</v>
      </c>
      <c r="H42">
        <v>36</v>
      </c>
      <c r="I42" s="82">
        <f t="shared" si="19"/>
        <v>1.3148148148148147E-2</v>
      </c>
      <c r="J42" s="86">
        <f>+D42-I42</f>
        <v>1.3888888888888978E-4</v>
      </c>
      <c r="K42" s="85">
        <v>33</v>
      </c>
      <c r="L42" s="82">
        <f t="shared" si="20"/>
        <v>1.3148148148148147E-2</v>
      </c>
      <c r="M42" s="44">
        <v>1.0520833333333339E-2</v>
      </c>
      <c r="N42" s="56">
        <f t="shared" si="3"/>
        <v>4.9768518518518556E-3</v>
      </c>
      <c r="O42" s="44">
        <v>2.3518518518518522E-2</v>
      </c>
      <c r="P42" s="49">
        <f t="shared" si="13"/>
        <v>1.2997685185185183E-2</v>
      </c>
      <c r="Q42" s="41">
        <v>2.5462962962962961E-3</v>
      </c>
      <c r="R42" s="95">
        <f t="shared" si="21"/>
        <v>1.5046296296296335E-4</v>
      </c>
      <c r="S42" s="75">
        <f t="shared" si="14"/>
        <v>1.5046296296296335E-4</v>
      </c>
      <c r="T42" s="48">
        <v>25</v>
      </c>
      <c r="U42" s="59">
        <v>22</v>
      </c>
      <c r="V42" s="125">
        <f t="shared" si="22"/>
        <v>55</v>
      </c>
      <c r="W42" s="97">
        <v>1.2997685185185183E-2</v>
      </c>
      <c r="X42" s="41">
        <f t="shared" si="0"/>
        <v>6.7013888888888904E-3</v>
      </c>
      <c r="Y42" s="41">
        <v>1.0671296296296302E-2</v>
      </c>
      <c r="Z42" s="43">
        <f t="shared" si="5"/>
        <v>5.1273148148148189E-3</v>
      </c>
      <c r="AA42" s="72">
        <v>2.388888888888889E-2</v>
      </c>
      <c r="AB42" s="41">
        <f t="shared" si="18"/>
        <v>1.3217592592592588E-2</v>
      </c>
      <c r="AC42" s="123">
        <f t="shared" si="2"/>
        <v>-2.1990740740740478E-4</v>
      </c>
      <c r="AD42" s="48">
        <v>41</v>
      </c>
      <c r="AE42" s="48">
        <v>38</v>
      </c>
      <c r="AF42" s="92">
        <f t="shared" si="6"/>
        <v>93</v>
      </c>
    </row>
    <row r="43" spans="1:32" x14ac:dyDescent="0.25">
      <c r="A43" s="1"/>
      <c r="B43" s="1">
        <v>524</v>
      </c>
      <c r="C43" s="23" t="s">
        <v>54</v>
      </c>
      <c r="D43" s="5">
        <v>1.7025462962962961E-2</v>
      </c>
      <c r="E43" s="22">
        <v>6.851851851851852E-3</v>
      </c>
      <c r="F43" s="28">
        <v>6.9444444444448361E-5</v>
      </c>
      <c r="G43" s="24">
        <v>2.3680555555555555E-2</v>
      </c>
      <c r="H43">
        <v>33</v>
      </c>
      <c r="I43" s="82">
        <f t="shared" si="19"/>
        <v>1.6828703703703703E-2</v>
      </c>
      <c r="J43" s="86">
        <f>+D43-I43</f>
        <v>1.9675925925925764E-4</v>
      </c>
      <c r="K43" s="85">
        <v>30</v>
      </c>
      <c r="L43" s="82">
        <f t="shared" si="20"/>
        <v>1.6828703703703703E-2</v>
      </c>
      <c r="M43" s="44">
        <v>6.8402777777777819E-3</v>
      </c>
      <c r="N43" s="56">
        <f t="shared" si="3"/>
        <v>-3.6805555555555567E-3</v>
      </c>
      <c r="O43" s="44">
        <v>2.3645833333333338E-2</v>
      </c>
      <c r="P43" s="49">
        <f t="shared" si="13"/>
        <v>1.6805555555555556E-2</v>
      </c>
      <c r="Q43" s="41">
        <v>2.4189814814814816E-3</v>
      </c>
      <c r="R43" s="95">
        <f t="shared" si="21"/>
        <v>2.3148148148147141E-5</v>
      </c>
      <c r="S43" s="75">
        <f t="shared" si="14"/>
        <v>2.3148148148147141E-5</v>
      </c>
      <c r="T43" s="48">
        <v>36</v>
      </c>
      <c r="U43" s="59">
        <v>33</v>
      </c>
      <c r="V43" s="125">
        <f t="shared" si="22"/>
        <v>63</v>
      </c>
      <c r="W43" s="97">
        <v>1.6805555555555556E-2</v>
      </c>
      <c r="X43" s="41">
        <f t="shared" si="0"/>
        <v>2.8935185185185175E-3</v>
      </c>
      <c r="Y43" s="41">
        <v>6.8634259259259291E-3</v>
      </c>
      <c r="Z43" s="43">
        <f t="shared" si="5"/>
        <v>-3.8078703703703729E-3</v>
      </c>
      <c r="AA43" s="72">
        <v>2.390046296296296E-2</v>
      </c>
      <c r="AB43" s="41">
        <f t="shared" si="18"/>
        <v>1.7037037037037031E-2</v>
      </c>
      <c r="AC43" s="123">
        <f t="shared" si="2"/>
        <v>-2.3148148148147488E-4</v>
      </c>
      <c r="AD43" s="48">
        <v>43</v>
      </c>
      <c r="AE43" s="48">
        <v>39</v>
      </c>
      <c r="AF43" s="92">
        <f t="shared" si="6"/>
        <v>102</v>
      </c>
    </row>
    <row r="44" spans="1:32" x14ac:dyDescent="0.25">
      <c r="A44" s="1"/>
      <c r="B44" s="1">
        <v>502</v>
      </c>
      <c r="C44" s="23" t="s">
        <v>44</v>
      </c>
      <c r="D44" s="5">
        <v>1.622685185185185E-2</v>
      </c>
      <c r="E44" s="22">
        <v>7.6504629629629631E-3</v>
      </c>
      <c r="F44" s="28">
        <v>1.157407407407357E-5</v>
      </c>
      <c r="G44" s="35" t="s">
        <v>125</v>
      </c>
      <c r="I44" s="83" t="s">
        <v>125</v>
      </c>
      <c r="J44" s="80"/>
      <c r="K44" s="87">
        <v>60</v>
      </c>
      <c r="L44" s="82">
        <f>D44</f>
        <v>1.622685185185185E-2</v>
      </c>
      <c r="M44" s="44">
        <v>7.4421296296296353E-3</v>
      </c>
      <c r="N44" s="56">
        <f t="shared" si="3"/>
        <v>6.0185185185185341E-4</v>
      </c>
      <c r="O44" s="44">
        <v>2.4039351851851857E-2</v>
      </c>
      <c r="P44" s="49">
        <f t="shared" si="13"/>
        <v>1.6597222222222222E-2</v>
      </c>
      <c r="Q44" s="41">
        <v>2.0254629629629629E-3</v>
      </c>
      <c r="R44" s="95"/>
      <c r="S44" s="76">
        <f t="shared" si="14"/>
        <v>-3.703703703703716E-4</v>
      </c>
      <c r="T44" s="48">
        <v>50</v>
      </c>
      <c r="U44" s="59">
        <v>47</v>
      </c>
      <c r="V44" s="125">
        <f t="shared" si="22"/>
        <v>107</v>
      </c>
      <c r="W44" s="97">
        <v>1.622685185185185E-2</v>
      </c>
      <c r="X44" s="41">
        <f t="shared" si="0"/>
        <v>3.4722222222222238E-3</v>
      </c>
      <c r="Y44" s="41">
        <v>7.4421296296296353E-3</v>
      </c>
      <c r="Z44" s="43">
        <f t="shared" si="5"/>
        <v>5.7870370370370627E-4</v>
      </c>
      <c r="AA44" s="72">
        <v>2.390046296296296E-2</v>
      </c>
      <c r="AB44" s="41">
        <f t="shared" si="18"/>
        <v>1.6458333333333325E-2</v>
      </c>
      <c r="AC44" s="123">
        <f t="shared" si="2"/>
        <v>-2.3148148148147488E-4</v>
      </c>
      <c r="AD44" s="48">
        <v>42</v>
      </c>
      <c r="AE44" s="48">
        <v>40</v>
      </c>
      <c r="AF44" s="92">
        <f t="shared" si="6"/>
        <v>147</v>
      </c>
    </row>
    <row r="45" spans="1:32" x14ac:dyDescent="0.25">
      <c r="A45" s="1"/>
      <c r="B45" s="1">
        <v>522</v>
      </c>
      <c r="C45" s="23" t="s">
        <v>23</v>
      </c>
      <c r="D45" s="5">
        <v>1.4652777777777778E-2</v>
      </c>
      <c r="E45" s="22">
        <v>9.2245370370370346E-3</v>
      </c>
      <c r="F45" s="28">
        <v>3.4722222222220711E-5</v>
      </c>
      <c r="G45" s="24">
        <v>2.3240740740740742E-2</v>
      </c>
      <c r="H45">
        <v>14</v>
      </c>
      <c r="I45" s="82">
        <f t="shared" ref="I45:I56" si="23">G45-E45</f>
        <v>1.4016203703703708E-2</v>
      </c>
      <c r="J45" s="86">
        <f>+D45-I45</f>
        <v>6.3657407407407066E-4</v>
      </c>
      <c r="K45" s="85">
        <v>12</v>
      </c>
      <c r="L45" s="82">
        <f t="shared" ref="L45:L56" si="24">IF(I45&lt;=D45,I45,D45)</f>
        <v>1.4016203703703708E-2</v>
      </c>
      <c r="M45" s="44">
        <v>9.6527777777777775E-3</v>
      </c>
      <c r="N45" s="56">
        <f t="shared" si="3"/>
        <v>2.2106481481481421E-3</v>
      </c>
      <c r="O45" s="44">
        <v>2.3993055555555559E-2</v>
      </c>
      <c r="P45" s="49">
        <f t="shared" si="13"/>
        <v>1.4340277777777782E-2</v>
      </c>
      <c r="Q45" s="41">
        <v>2.0717592592592593E-3</v>
      </c>
      <c r="R45" s="95">
        <f>I45-P45</f>
        <v>-3.2407407407407385E-4</v>
      </c>
      <c r="S45" s="76">
        <f t="shared" si="14"/>
        <v>-3.2407407407407385E-4</v>
      </c>
      <c r="T45" s="48">
        <v>48</v>
      </c>
      <c r="U45" s="59">
        <v>45</v>
      </c>
      <c r="V45" s="125">
        <f t="shared" si="22"/>
        <v>57</v>
      </c>
      <c r="W45" s="97">
        <v>1.4016203703703708E-2</v>
      </c>
      <c r="X45" s="41">
        <f t="shared" si="0"/>
        <v>5.6828703703703659E-3</v>
      </c>
      <c r="Y45" s="41">
        <v>9.6527777777777775E-3</v>
      </c>
      <c r="Z45" s="43">
        <f t="shared" si="5"/>
        <v>2.2106481481481421E-3</v>
      </c>
      <c r="AA45" s="72">
        <v>2.3912037037037034E-2</v>
      </c>
      <c r="AB45" s="41">
        <f t="shared" si="18"/>
        <v>1.4259259259259256E-2</v>
      </c>
      <c r="AC45" s="123">
        <f t="shared" si="2"/>
        <v>-2.4305555555554845E-4</v>
      </c>
      <c r="AD45" s="48">
        <v>44</v>
      </c>
      <c r="AE45" s="48">
        <v>41</v>
      </c>
      <c r="AF45" s="92">
        <f t="shared" si="6"/>
        <v>98</v>
      </c>
    </row>
    <row r="46" spans="1:32" x14ac:dyDescent="0.25">
      <c r="A46" s="1"/>
      <c r="B46" s="1">
        <v>559</v>
      </c>
      <c r="C46" s="23" t="s">
        <v>78</v>
      </c>
      <c r="D46" s="5">
        <v>2.1203703703703707E-2</v>
      </c>
      <c r="E46" s="22">
        <v>2.6736111111111058E-3</v>
      </c>
      <c r="F46" s="28">
        <v>7.7546296296295697E-4</v>
      </c>
      <c r="G46" s="24">
        <v>2.361111111111111E-2</v>
      </c>
      <c r="H46">
        <v>27</v>
      </c>
      <c r="I46" s="82">
        <f t="shared" si="23"/>
        <v>2.0937500000000005E-2</v>
      </c>
      <c r="J46" s="86">
        <f>+D46-I46</f>
        <v>2.6620370370370253E-4</v>
      </c>
      <c r="K46" s="85">
        <v>24</v>
      </c>
      <c r="L46" s="82">
        <f t="shared" si="24"/>
        <v>2.0937500000000005E-2</v>
      </c>
      <c r="M46" s="44">
        <v>2.7314814814814806E-3</v>
      </c>
      <c r="N46" s="56">
        <f t="shared" si="3"/>
        <v>-6.9212962962962969E-3</v>
      </c>
      <c r="U46" s="61">
        <v>59</v>
      </c>
      <c r="V46" s="125">
        <f t="shared" si="22"/>
        <v>83</v>
      </c>
      <c r="W46" s="97">
        <f>L46</f>
        <v>2.0937500000000005E-2</v>
      </c>
      <c r="X46" s="41">
        <f t="shared" si="0"/>
        <v>-1.238425925925931E-3</v>
      </c>
      <c r="Y46" s="41">
        <v>2.7314814814814806E-3</v>
      </c>
      <c r="Z46" s="43">
        <f t="shared" si="5"/>
        <v>-6.9212962962962969E-3</v>
      </c>
      <c r="AA46" s="72">
        <v>2.3935185185185184E-2</v>
      </c>
      <c r="AB46" s="41">
        <f t="shared" si="18"/>
        <v>2.1203703703703704E-2</v>
      </c>
      <c r="AC46" s="123">
        <f t="shared" si="2"/>
        <v>-2.6620370370369906E-4</v>
      </c>
      <c r="AD46" s="48">
        <v>45</v>
      </c>
      <c r="AE46" s="48">
        <v>42</v>
      </c>
      <c r="AF46" s="92">
        <f t="shared" si="6"/>
        <v>125</v>
      </c>
    </row>
    <row r="47" spans="1:32" x14ac:dyDescent="0.25">
      <c r="A47" s="1"/>
      <c r="B47" s="1">
        <v>515</v>
      </c>
      <c r="C47" s="23" t="s">
        <v>76</v>
      </c>
      <c r="D47" s="5">
        <v>1.9756944444444445E-2</v>
      </c>
      <c r="E47" s="22">
        <v>4.120370370370368E-3</v>
      </c>
      <c r="F47" s="28">
        <v>3.4722222222220711E-5</v>
      </c>
      <c r="G47" s="24">
        <v>2.3622685185185188E-2</v>
      </c>
      <c r="H47">
        <v>29</v>
      </c>
      <c r="I47" s="82">
        <f t="shared" si="23"/>
        <v>1.950231481481482E-2</v>
      </c>
      <c r="J47" s="86">
        <f>+D47-I47</f>
        <v>2.5462962962962549E-4</v>
      </c>
      <c r="K47" s="85">
        <v>26</v>
      </c>
      <c r="L47" s="82">
        <f t="shared" si="24"/>
        <v>1.950231481481482E-2</v>
      </c>
      <c r="M47" s="44">
        <v>4.1666666666666657E-3</v>
      </c>
      <c r="N47" s="56">
        <f t="shared" si="3"/>
        <v>1.4351851851851852E-3</v>
      </c>
      <c r="O47" s="44">
        <v>2.3865740740740743E-2</v>
      </c>
      <c r="P47" s="49">
        <f>O47-M47</f>
        <v>1.9699074074074077E-2</v>
      </c>
      <c r="Q47" s="41">
        <v>2.1990740740740742E-3</v>
      </c>
      <c r="R47" s="95">
        <f>I47-P47</f>
        <v>-1.9675925925925764E-4</v>
      </c>
      <c r="S47" s="76">
        <f>L47-P47</f>
        <v>-1.9675925925925764E-4</v>
      </c>
      <c r="T47" s="48">
        <v>44</v>
      </c>
      <c r="U47" s="59">
        <v>41</v>
      </c>
      <c r="V47" s="125">
        <f t="shared" si="22"/>
        <v>67</v>
      </c>
      <c r="W47" s="97">
        <v>1.950231481481482E-2</v>
      </c>
      <c r="X47" s="41">
        <f t="shared" si="0"/>
        <v>1.9675925925925417E-4</v>
      </c>
      <c r="Y47" s="41">
        <v>4.1666666666666657E-3</v>
      </c>
      <c r="Z47" s="43">
        <f t="shared" si="5"/>
        <v>1.4351851851851852E-3</v>
      </c>
      <c r="AA47" s="72">
        <v>2.4039351851851853E-2</v>
      </c>
      <c r="AB47" s="41">
        <f t="shared" si="18"/>
        <v>1.9872685185185188E-2</v>
      </c>
      <c r="AC47" s="123">
        <f t="shared" si="2"/>
        <v>-3.7037037037036813E-4</v>
      </c>
      <c r="AD47" s="48">
        <v>46</v>
      </c>
      <c r="AE47" s="48">
        <v>43</v>
      </c>
      <c r="AF47" s="92">
        <f t="shared" si="6"/>
        <v>110</v>
      </c>
    </row>
    <row r="48" spans="1:32" x14ac:dyDescent="0.25">
      <c r="A48" s="1"/>
      <c r="B48" s="1">
        <v>517</v>
      </c>
      <c r="C48" s="23" t="s">
        <v>17</v>
      </c>
      <c r="D48" s="5">
        <v>1.3819444444444445E-2</v>
      </c>
      <c r="E48" s="22">
        <v>1.0057870370370368E-2</v>
      </c>
      <c r="F48" s="28">
        <v>2.3148148148148875E-5</v>
      </c>
      <c r="G48" s="24">
        <v>2.359953703703704E-2</v>
      </c>
      <c r="H48">
        <v>26</v>
      </c>
      <c r="I48" s="82">
        <f t="shared" si="23"/>
        <v>1.3541666666666672E-2</v>
      </c>
      <c r="J48" s="86">
        <f>+D48-I48</f>
        <v>2.7777777777777263E-4</v>
      </c>
      <c r="K48" s="85">
        <v>23</v>
      </c>
      <c r="L48" s="82">
        <f t="shared" si="24"/>
        <v>1.3541666666666672E-2</v>
      </c>
      <c r="M48" s="44">
        <v>1.0127314814814813E-2</v>
      </c>
      <c r="N48" s="56">
        <f t="shared" si="3"/>
        <v>5.9606481481481472E-3</v>
      </c>
      <c r="O48" s="44">
        <v>2.3634259259259265E-2</v>
      </c>
      <c r="P48" s="49">
        <f>O48-M48</f>
        <v>1.3506944444444452E-2</v>
      </c>
      <c r="Q48" s="41">
        <v>2.4305555555555556E-3</v>
      </c>
      <c r="R48" s="95">
        <f>I48-P48</f>
        <v>3.4722222222220711E-5</v>
      </c>
      <c r="S48" s="75">
        <f>L48-P48</f>
        <v>3.4722222222220711E-5</v>
      </c>
      <c r="T48" s="48">
        <v>35</v>
      </c>
      <c r="U48" s="59">
        <v>32</v>
      </c>
      <c r="V48" s="125">
        <f t="shared" si="22"/>
        <v>55</v>
      </c>
      <c r="W48" s="97">
        <v>1.3506944444444452E-2</v>
      </c>
      <c r="X48" s="41">
        <f t="shared" si="0"/>
        <v>6.1921296296296221E-3</v>
      </c>
      <c r="Y48" s="41">
        <v>1.0162037037037034E-2</v>
      </c>
      <c r="Z48" s="43">
        <f t="shared" si="5"/>
        <v>5.9953703703703679E-3</v>
      </c>
      <c r="AA48" s="72">
        <v>2.4050925925925924E-2</v>
      </c>
      <c r="AB48" s="41">
        <f t="shared" si="18"/>
        <v>1.388888888888889E-2</v>
      </c>
      <c r="AC48" s="123">
        <f t="shared" si="2"/>
        <v>-3.8194444444443823E-4</v>
      </c>
      <c r="AD48" s="48">
        <v>47</v>
      </c>
      <c r="AE48" s="48">
        <v>44</v>
      </c>
      <c r="AF48" s="92">
        <f t="shared" si="6"/>
        <v>99</v>
      </c>
    </row>
    <row r="49" spans="1:32" x14ac:dyDescent="0.25">
      <c r="A49" s="1"/>
      <c r="B49" s="1">
        <v>533</v>
      </c>
      <c r="C49" s="23" t="s">
        <v>79</v>
      </c>
      <c r="D49" s="5">
        <v>2.3877314814814813E-2</v>
      </c>
      <c r="E49" s="22">
        <v>0</v>
      </c>
      <c r="F49" s="27"/>
      <c r="G49" s="24">
        <v>2.3668981481481485E-2</v>
      </c>
      <c r="H49">
        <v>32</v>
      </c>
      <c r="I49" s="82">
        <f t="shared" si="23"/>
        <v>2.3668981481481485E-2</v>
      </c>
      <c r="J49" s="86">
        <f>+D49-I49</f>
        <v>2.0833333333332774E-4</v>
      </c>
      <c r="K49" s="85">
        <v>29</v>
      </c>
      <c r="L49" s="82">
        <f t="shared" si="24"/>
        <v>2.3668981481481485E-2</v>
      </c>
      <c r="M49" s="44">
        <v>0</v>
      </c>
      <c r="N49" s="55"/>
      <c r="U49" s="61">
        <v>59</v>
      </c>
      <c r="V49" s="125">
        <f t="shared" si="22"/>
        <v>88</v>
      </c>
      <c r="W49" s="50">
        <f>L49</f>
        <v>2.3668981481481485E-2</v>
      </c>
      <c r="X49" s="49">
        <v>0</v>
      </c>
      <c r="Y49" s="41">
        <v>0</v>
      </c>
      <c r="Z49" s="43"/>
      <c r="AA49" s="72">
        <v>2.4062500000000001E-2</v>
      </c>
      <c r="AB49" s="41">
        <f t="shared" si="18"/>
        <v>2.4062500000000001E-2</v>
      </c>
      <c r="AC49" s="123">
        <f t="shared" si="2"/>
        <v>-3.9351851851851527E-4</v>
      </c>
      <c r="AD49" s="48">
        <v>48</v>
      </c>
      <c r="AE49" s="48">
        <v>45</v>
      </c>
      <c r="AF49" s="92">
        <f t="shared" si="6"/>
        <v>133</v>
      </c>
    </row>
    <row r="50" spans="1:32" x14ac:dyDescent="0.25">
      <c r="A50" s="1"/>
      <c r="B50" s="1">
        <v>542</v>
      </c>
      <c r="C50" s="23" t="s">
        <v>43</v>
      </c>
      <c r="D50" s="5">
        <v>1.6168981481481482E-2</v>
      </c>
      <c r="E50" s="22">
        <v>7.7083333333333309E-3</v>
      </c>
      <c r="F50" s="28">
        <v>5.7870370370367852E-5</v>
      </c>
      <c r="G50" s="24">
        <v>2.3935185185185184E-2</v>
      </c>
      <c r="H50">
        <v>44</v>
      </c>
      <c r="I50" s="82">
        <f t="shared" si="23"/>
        <v>1.6226851851851853E-2</v>
      </c>
      <c r="J50" s="84">
        <f>-(I50-D50)</f>
        <v>-5.7870370370371321E-5</v>
      </c>
      <c r="K50" s="85">
        <v>41</v>
      </c>
      <c r="L50" s="82">
        <f t="shared" si="24"/>
        <v>1.6168981481481482E-2</v>
      </c>
      <c r="M50" s="44">
        <v>7.5000000000000032E-3</v>
      </c>
      <c r="N50" s="56">
        <f t="shared" ref="N50:N96" si="25">M50-M49</f>
        <v>7.5000000000000032E-3</v>
      </c>
      <c r="O50" s="44">
        <v>2.3553240740740743E-2</v>
      </c>
      <c r="P50" s="49">
        <f>O50-M50</f>
        <v>1.6053240740740739E-2</v>
      </c>
      <c r="Q50" s="41">
        <v>2.5115740740740741E-3</v>
      </c>
      <c r="R50" s="95">
        <f>I50-P50</f>
        <v>1.7361111111111396E-4</v>
      </c>
      <c r="S50" s="75">
        <f>L50-P50</f>
        <v>1.1574074074074264E-4</v>
      </c>
      <c r="T50" s="48">
        <v>28</v>
      </c>
      <c r="U50" s="59">
        <v>25</v>
      </c>
      <c r="V50" s="125">
        <f t="shared" si="22"/>
        <v>66</v>
      </c>
      <c r="W50" s="97">
        <v>1.6053240740740739E-2</v>
      </c>
      <c r="X50" s="41">
        <f t="shared" ref="X50:X96" si="26">W$2-W50</f>
        <v>3.6458333333333343E-3</v>
      </c>
      <c r="Y50" s="41">
        <v>7.6157407407407458E-3</v>
      </c>
      <c r="Z50" s="43">
        <f t="shared" ref="Z50:Z96" si="27">Y50-Y49</f>
        <v>7.6157407407407458E-3</v>
      </c>
      <c r="AA50" s="72">
        <v>2.4166666666666666E-2</v>
      </c>
      <c r="AB50" s="41">
        <f t="shared" si="18"/>
        <v>1.655092592592592E-2</v>
      </c>
      <c r="AC50" s="123">
        <f t="shared" si="2"/>
        <v>-4.9768518518518087E-4</v>
      </c>
      <c r="AD50" s="48">
        <v>49</v>
      </c>
      <c r="AE50" s="48">
        <v>46</v>
      </c>
      <c r="AF50" s="92">
        <f t="shared" si="6"/>
        <v>112</v>
      </c>
    </row>
    <row r="51" spans="1:32" x14ac:dyDescent="0.25">
      <c r="A51" s="1"/>
      <c r="B51" s="1">
        <v>585</v>
      </c>
      <c r="C51" s="23" t="s">
        <v>102</v>
      </c>
      <c r="D51" s="5">
        <v>1.8449074074074073E-2</v>
      </c>
      <c r="E51" s="22">
        <v>5.4282407407407404E-3</v>
      </c>
      <c r="F51" s="28">
        <v>1.2731481481481621E-4</v>
      </c>
      <c r="G51" s="24">
        <v>2.4814814814814817E-2</v>
      </c>
      <c r="H51">
        <v>57</v>
      </c>
      <c r="I51" s="82">
        <f t="shared" si="23"/>
        <v>1.9386574074074077E-2</v>
      </c>
      <c r="J51" s="84">
        <f>-(I51-D51)</f>
        <v>-9.375000000000043E-4</v>
      </c>
      <c r="K51" s="85">
        <v>54</v>
      </c>
      <c r="L51" s="82">
        <f t="shared" si="24"/>
        <v>1.8449074074074073E-2</v>
      </c>
      <c r="M51" s="44">
        <v>5.2199074074074127E-3</v>
      </c>
      <c r="N51" s="56">
        <f t="shared" si="25"/>
        <v>-2.2800925925925905E-3</v>
      </c>
      <c r="O51" s="44">
        <v>2.4756944444444449E-2</v>
      </c>
      <c r="P51" s="49">
        <f>O51-M51</f>
        <v>1.9537037037037037E-2</v>
      </c>
      <c r="Q51" s="41">
        <v>1.3078703703703705E-3</v>
      </c>
      <c r="R51" s="95">
        <f>I51-P51</f>
        <v>-1.5046296296295988E-4</v>
      </c>
      <c r="S51" s="76">
        <f>L51-P51</f>
        <v>-1.0879629629629642E-3</v>
      </c>
      <c r="T51" s="48">
        <v>57</v>
      </c>
      <c r="U51" s="59">
        <v>53</v>
      </c>
      <c r="V51" s="125">
        <f t="shared" si="22"/>
        <v>107</v>
      </c>
      <c r="W51" s="97">
        <v>1.8449074074074073E-2</v>
      </c>
      <c r="X51" s="41">
        <f t="shared" si="26"/>
        <v>1.2500000000000011E-3</v>
      </c>
      <c r="Y51" s="41">
        <v>5.2199074074074127E-3</v>
      </c>
      <c r="Z51" s="43">
        <f t="shared" si="27"/>
        <v>-2.3958333333333331E-3</v>
      </c>
      <c r="AA51" s="72">
        <v>2.4444444444444446E-2</v>
      </c>
      <c r="AB51" s="41">
        <f t="shared" si="18"/>
        <v>1.9224537037037033E-2</v>
      </c>
      <c r="AC51" s="123">
        <f t="shared" si="2"/>
        <v>-7.7546296296296044E-4</v>
      </c>
      <c r="AD51" s="48">
        <v>50</v>
      </c>
      <c r="AE51" s="48">
        <v>47</v>
      </c>
      <c r="AF51" s="92">
        <f t="shared" si="6"/>
        <v>154</v>
      </c>
    </row>
    <row r="52" spans="1:32" x14ac:dyDescent="0.25">
      <c r="A52" s="1"/>
      <c r="B52" s="1">
        <v>556</v>
      </c>
      <c r="C52" s="23" t="s">
        <v>64</v>
      </c>
      <c r="D52" s="5">
        <v>1.8587962962962962E-2</v>
      </c>
      <c r="E52" s="22">
        <v>5.2893518518518506E-3</v>
      </c>
      <c r="F52" s="28">
        <v>9.2592592592592032E-5</v>
      </c>
      <c r="G52" s="24">
        <v>2.3460648148148147E-2</v>
      </c>
      <c r="H52">
        <v>20</v>
      </c>
      <c r="I52" s="82">
        <f t="shared" si="23"/>
        <v>1.8171296296296297E-2</v>
      </c>
      <c r="J52" s="86">
        <f>+D52-I52</f>
        <v>4.1666666666666588E-4</v>
      </c>
      <c r="K52" s="85">
        <v>17</v>
      </c>
      <c r="L52" s="82">
        <f t="shared" si="24"/>
        <v>1.8171296296296297E-2</v>
      </c>
      <c r="M52" s="44">
        <v>5.4976851851851888E-3</v>
      </c>
      <c r="N52" s="56">
        <f t="shared" si="25"/>
        <v>2.777777777777761E-4</v>
      </c>
      <c r="U52" s="61">
        <v>59</v>
      </c>
      <c r="V52" s="125">
        <f t="shared" si="22"/>
        <v>76</v>
      </c>
      <c r="W52" s="97">
        <f>L52</f>
        <v>1.8171296296296297E-2</v>
      </c>
      <c r="X52" s="41">
        <f t="shared" si="26"/>
        <v>1.5277777777777772E-3</v>
      </c>
      <c r="Y52" s="41">
        <v>5.4976851851851888E-3</v>
      </c>
      <c r="Z52" s="43">
        <f t="shared" si="27"/>
        <v>2.777777777777761E-4</v>
      </c>
      <c r="AA52" s="72">
        <v>2.4537037037037038E-2</v>
      </c>
      <c r="AB52" s="41">
        <f t="shared" si="18"/>
        <v>1.9039351851851849E-2</v>
      </c>
      <c r="AC52" s="123">
        <f t="shared" si="2"/>
        <v>-8.6805555555555247E-4</v>
      </c>
      <c r="AD52" s="48">
        <v>51</v>
      </c>
      <c r="AE52" s="48">
        <v>48</v>
      </c>
      <c r="AF52" s="92">
        <f t="shared" si="6"/>
        <v>124</v>
      </c>
    </row>
    <row r="53" spans="1:32" x14ac:dyDescent="0.25">
      <c r="A53" s="1"/>
      <c r="B53" s="1">
        <v>592</v>
      </c>
      <c r="C53" s="23" t="s">
        <v>120</v>
      </c>
      <c r="D53" s="5">
        <v>1.7800925925925925E-2</v>
      </c>
      <c r="E53" s="22">
        <v>6.0763888888888881E-3</v>
      </c>
      <c r="F53" s="28">
        <v>5.787037037037028E-4</v>
      </c>
      <c r="G53" s="24">
        <v>2.4502314814814814E-2</v>
      </c>
      <c r="H53">
        <v>54</v>
      </c>
      <c r="I53" s="82">
        <f t="shared" si="23"/>
        <v>1.8425925925925925E-2</v>
      </c>
      <c r="J53" s="84">
        <f>-(I53-D53)</f>
        <v>-6.2500000000000056E-4</v>
      </c>
      <c r="K53" s="85">
        <v>51</v>
      </c>
      <c r="L53" s="82">
        <f t="shared" si="24"/>
        <v>1.7800925925925925E-2</v>
      </c>
      <c r="M53" s="44">
        <v>5.8680555555555604E-3</v>
      </c>
      <c r="N53" s="56">
        <f t="shared" si="25"/>
        <v>3.703703703703716E-4</v>
      </c>
      <c r="O53" s="44">
        <v>2.4525462962962968E-2</v>
      </c>
      <c r="P53" s="49">
        <f>O53-M53</f>
        <v>1.8657407407407407E-2</v>
      </c>
      <c r="Q53" s="41">
        <v>1.5393518518518519E-3</v>
      </c>
      <c r="R53" s="95">
        <f>I53-P53</f>
        <v>-2.3148148148148182E-4</v>
      </c>
      <c r="S53" s="76">
        <f>L53-P53</f>
        <v>-8.5648148148148237E-4</v>
      </c>
      <c r="T53" s="48">
        <v>55</v>
      </c>
      <c r="U53" s="59">
        <v>51</v>
      </c>
      <c r="V53" s="125">
        <f t="shared" si="22"/>
        <v>102</v>
      </c>
      <c r="W53" s="97">
        <v>1.7800925925925925E-2</v>
      </c>
      <c r="X53" s="41">
        <f t="shared" si="26"/>
        <v>1.8981481481481488E-3</v>
      </c>
      <c r="Y53" s="41">
        <v>5.8680555555555604E-3</v>
      </c>
      <c r="Z53" s="43">
        <f t="shared" si="27"/>
        <v>3.703703703703716E-4</v>
      </c>
      <c r="AA53" s="72">
        <v>2.4560185185185185E-2</v>
      </c>
      <c r="AB53" s="41">
        <f t="shared" si="18"/>
        <v>1.8692129629629625E-2</v>
      </c>
      <c r="AC53" s="123">
        <f t="shared" si="2"/>
        <v>-8.9120370370369961E-4</v>
      </c>
      <c r="AD53" s="48">
        <v>52</v>
      </c>
      <c r="AE53" s="48">
        <v>49</v>
      </c>
      <c r="AF53" s="92">
        <f t="shared" si="6"/>
        <v>151</v>
      </c>
    </row>
    <row r="54" spans="1:32" x14ac:dyDescent="0.25">
      <c r="A54" s="1"/>
      <c r="B54" s="1">
        <v>527</v>
      </c>
      <c r="C54" s="23" t="s">
        <v>60</v>
      </c>
      <c r="D54" s="5">
        <v>1.7800925925925925E-2</v>
      </c>
      <c r="E54" s="22">
        <v>6.0763888888888881E-3</v>
      </c>
      <c r="F54" s="28">
        <v>0</v>
      </c>
      <c r="G54" s="24">
        <v>2.3124999999999996E-2</v>
      </c>
      <c r="H54">
        <v>10</v>
      </c>
      <c r="I54" s="82">
        <f t="shared" si="23"/>
        <v>1.7048611111111108E-2</v>
      </c>
      <c r="J54" s="86">
        <f>+D54-I54</f>
        <v>7.5231481481481677E-4</v>
      </c>
      <c r="K54" s="85">
        <v>10</v>
      </c>
      <c r="L54" s="82">
        <f t="shared" si="24"/>
        <v>1.7048611111111108E-2</v>
      </c>
      <c r="M54" s="44">
        <v>6.6203703703703771E-3</v>
      </c>
      <c r="N54" s="56">
        <f t="shared" si="25"/>
        <v>7.5231481481481677E-4</v>
      </c>
      <c r="U54" s="61">
        <v>59</v>
      </c>
      <c r="V54" s="125">
        <f t="shared" si="22"/>
        <v>69</v>
      </c>
      <c r="W54" s="97">
        <f>L54</f>
        <v>1.7048611111111108E-2</v>
      </c>
      <c r="X54" s="41">
        <f t="shared" si="26"/>
        <v>2.6504629629629656E-3</v>
      </c>
      <c r="Y54" s="41">
        <v>6.6203703703703771E-3</v>
      </c>
      <c r="Z54" s="43">
        <f t="shared" si="27"/>
        <v>7.5231481481481677E-4</v>
      </c>
      <c r="AA54" s="72">
        <v>2.4571759259259262E-2</v>
      </c>
      <c r="AB54" s="41">
        <f t="shared" si="18"/>
        <v>1.7951388888888885E-2</v>
      </c>
      <c r="AC54" s="123">
        <f t="shared" si="2"/>
        <v>-9.0277777777777665E-4</v>
      </c>
      <c r="AD54" s="48">
        <v>53</v>
      </c>
      <c r="AE54" s="48">
        <v>50</v>
      </c>
      <c r="AF54" s="92">
        <f t="shared" si="6"/>
        <v>119</v>
      </c>
    </row>
    <row r="55" spans="1:32" x14ac:dyDescent="0.25">
      <c r="A55" s="1"/>
      <c r="B55" s="1">
        <v>505</v>
      </c>
      <c r="C55" s="23" t="s">
        <v>41</v>
      </c>
      <c r="D55" s="5">
        <v>1.6076388888888887E-2</v>
      </c>
      <c r="E55" s="22">
        <v>7.8009259259259264E-3</v>
      </c>
      <c r="F55" s="28">
        <v>0</v>
      </c>
      <c r="G55" s="24">
        <v>2.3993055555555556E-2</v>
      </c>
      <c r="H55">
        <v>46</v>
      </c>
      <c r="I55" s="82">
        <f t="shared" si="23"/>
        <v>1.6192129629629629E-2</v>
      </c>
      <c r="J55" s="84">
        <f>-(I55-D55)</f>
        <v>-1.1574074074074264E-4</v>
      </c>
      <c r="K55" s="85">
        <v>43</v>
      </c>
      <c r="L55" s="82">
        <f t="shared" si="24"/>
        <v>1.6076388888888887E-2</v>
      </c>
      <c r="M55" s="44">
        <v>7.5925925925925987E-3</v>
      </c>
      <c r="N55" s="56">
        <f t="shared" si="25"/>
        <v>9.7222222222222154E-4</v>
      </c>
      <c r="U55" s="61">
        <v>59</v>
      </c>
      <c r="V55" s="125">
        <f t="shared" si="22"/>
        <v>102</v>
      </c>
      <c r="W55" s="97">
        <f>L55</f>
        <v>1.6076388888888887E-2</v>
      </c>
      <c r="X55" s="41">
        <f t="shared" si="26"/>
        <v>3.6226851851851871E-3</v>
      </c>
      <c r="Y55" s="41">
        <v>7.5925925925925987E-3</v>
      </c>
      <c r="Z55" s="43">
        <f t="shared" si="27"/>
        <v>9.7222222222222154E-4</v>
      </c>
      <c r="AA55" s="72">
        <v>2.4606481481481479E-2</v>
      </c>
      <c r="AB55" s="41">
        <f t="shared" si="18"/>
        <v>1.701388888888888E-2</v>
      </c>
      <c r="AC55" s="123">
        <f t="shared" si="2"/>
        <v>-9.3749999999999389E-4</v>
      </c>
      <c r="AD55" s="48">
        <v>54</v>
      </c>
      <c r="AE55" s="48">
        <v>51</v>
      </c>
      <c r="AF55" s="92">
        <f t="shared" si="6"/>
        <v>153</v>
      </c>
    </row>
    <row r="56" spans="1:32" x14ac:dyDescent="0.25">
      <c r="A56" s="5"/>
      <c r="B56" s="1">
        <v>568</v>
      </c>
      <c r="C56" s="23" t="s">
        <v>87</v>
      </c>
      <c r="D56" s="5">
        <v>1.4444444444444446E-2</v>
      </c>
      <c r="E56" s="22">
        <v>9.4328703703703675E-3</v>
      </c>
      <c r="F56" s="28">
        <v>1.1574074074073744E-4</v>
      </c>
      <c r="G56" s="24">
        <v>2.4641203703703703E-2</v>
      </c>
      <c r="H56">
        <v>56</v>
      </c>
      <c r="I56" s="82">
        <f t="shared" si="23"/>
        <v>1.5208333333333336E-2</v>
      </c>
      <c r="J56" s="84">
        <f>-(I56-D56)</f>
        <v>-7.6388888888889034E-4</v>
      </c>
      <c r="K56" s="85">
        <v>53</v>
      </c>
      <c r="L56" s="82">
        <f t="shared" si="24"/>
        <v>1.4444444444444446E-2</v>
      </c>
      <c r="M56" s="44">
        <v>9.2245370370370398E-3</v>
      </c>
      <c r="N56" s="56">
        <f t="shared" si="25"/>
        <v>1.6319444444444411E-3</v>
      </c>
      <c r="O56" s="44">
        <v>2.4305555555555559E-2</v>
      </c>
      <c r="P56" s="49">
        <f t="shared" ref="P56:P62" si="28">O56-M56</f>
        <v>1.508101851851852E-2</v>
      </c>
      <c r="Q56" s="41">
        <v>1.7592592592592592E-3</v>
      </c>
      <c r="R56" s="95">
        <f>I56-P56</f>
        <v>1.2731481481481621E-4</v>
      </c>
      <c r="S56" s="76">
        <f t="shared" ref="S56:S62" si="29">L56-P56</f>
        <v>-6.3657407407407413E-4</v>
      </c>
      <c r="T56" s="48">
        <v>51</v>
      </c>
      <c r="U56" s="59">
        <v>48</v>
      </c>
      <c r="V56" s="125">
        <f t="shared" si="22"/>
        <v>101</v>
      </c>
      <c r="W56" s="97">
        <v>1.4444444444444446E-2</v>
      </c>
      <c r="X56" s="41">
        <f t="shared" si="26"/>
        <v>5.2546296296296282E-3</v>
      </c>
      <c r="Y56" s="41">
        <v>9.2245370370370398E-3</v>
      </c>
      <c r="Z56" s="43">
        <f t="shared" si="27"/>
        <v>1.6319444444444411E-3</v>
      </c>
      <c r="AA56" s="72">
        <v>2.4745370370370372E-2</v>
      </c>
      <c r="AB56" s="41">
        <f t="shared" si="18"/>
        <v>1.5520833333333333E-2</v>
      </c>
      <c r="AC56" s="123">
        <f t="shared" si="2"/>
        <v>-1.0763888888888871E-3</v>
      </c>
      <c r="AD56" s="48">
        <v>55</v>
      </c>
      <c r="AE56" s="48">
        <v>52</v>
      </c>
      <c r="AF56" s="92">
        <f t="shared" si="6"/>
        <v>153</v>
      </c>
    </row>
    <row r="57" spans="1:32" x14ac:dyDescent="0.25">
      <c r="A57" s="1"/>
      <c r="B57" s="1">
        <v>594</v>
      </c>
      <c r="C57" s="23" t="s">
        <v>136</v>
      </c>
      <c r="D57" s="5"/>
      <c r="E57" s="22"/>
      <c r="F57" s="28"/>
      <c r="I57" s="83" t="s">
        <v>125</v>
      </c>
      <c r="J57" s="86"/>
      <c r="K57" s="87">
        <v>60</v>
      </c>
      <c r="L57" s="82">
        <v>1.3263888888888889E-2</v>
      </c>
      <c r="M57" s="44">
        <v>1.0405092592592596E-2</v>
      </c>
      <c r="N57" s="56">
        <f t="shared" si="25"/>
        <v>1.1805555555555562E-3</v>
      </c>
      <c r="O57" s="44">
        <v>2.4432870370370376E-2</v>
      </c>
      <c r="P57" s="49">
        <f t="shared" si="28"/>
        <v>1.402777777777778E-2</v>
      </c>
      <c r="Q57" s="41">
        <v>1.6319444444444445E-3</v>
      </c>
      <c r="R57" s="95"/>
      <c r="S57" s="76">
        <f t="shared" si="29"/>
        <v>-7.6388888888889034E-4</v>
      </c>
      <c r="T57" s="48">
        <v>52</v>
      </c>
      <c r="U57" s="59">
        <v>49</v>
      </c>
      <c r="V57" s="125">
        <f t="shared" si="22"/>
        <v>109</v>
      </c>
      <c r="W57" s="97">
        <v>1.3263888888888889E-2</v>
      </c>
      <c r="X57" s="41">
        <f t="shared" si="26"/>
        <v>6.4351851851851844E-3</v>
      </c>
      <c r="Y57" s="41">
        <v>1.0405092592592596E-2</v>
      </c>
      <c r="Z57" s="43">
        <f t="shared" si="27"/>
        <v>1.1805555555555562E-3</v>
      </c>
      <c r="AA57" s="72">
        <v>2.4872685185185189E-2</v>
      </c>
      <c r="AB57" s="41">
        <f t="shared" si="18"/>
        <v>1.4467592592592593E-2</v>
      </c>
      <c r="AC57" s="123">
        <f t="shared" si="2"/>
        <v>-1.2037037037037034E-3</v>
      </c>
      <c r="AD57" s="48">
        <v>56</v>
      </c>
      <c r="AE57" s="48">
        <v>53</v>
      </c>
      <c r="AF57" s="92">
        <f t="shared" si="6"/>
        <v>162</v>
      </c>
    </row>
    <row r="58" spans="1:32" x14ac:dyDescent="0.25">
      <c r="A58" s="1"/>
      <c r="B58" s="1">
        <v>571</v>
      </c>
      <c r="C58" s="23" t="s">
        <v>91</v>
      </c>
      <c r="D58" s="5">
        <v>1.4409722222222221E-2</v>
      </c>
      <c r="E58" s="22">
        <v>9.4675925925925917E-3</v>
      </c>
      <c r="F58" s="28">
        <v>3.4722222222224181E-5</v>
      </c>
      <c r="G58" s="24">
        <v>2.5277777777777777E-2</v>
      </c>
      <c r="H58">
        <v>61</v>
      </c>
      <c r="I58" s="82">
        <f>G58-E58</f>
        <v>1.5810185185185184E-2</v>
      </c>
      <c r="J58" s="84">
        <f>-(I58-D58)</f>
        <v>-1.4004629629629627E-3</v>
      </c>
      <c r="K58" s="85">
        <v>58</v>
      </c>
      <c r="L58" s="82">
        <f>IF(I58&lt;=D58,I58,D58)</f>
        <v>1.4409722222222221E-2</v>
      </c>
      <c r="M58" s="44">
        <v>9.2592592592592639E-3</v>
      </c>
      <c r="N58" s="56">
        <f t="shared" si="25"/>
        <v>-1.145833333333332E-3</v>
      </c>
      <c r="O58" s="44">
        <v>2.4780092592592597E-2</v>
      </c>
      <c r="P58" s="49">
        <f t="shared" si="28"/>
        <v>1.5520833333333333E-2</v>
      </c>
      <c r="Q58" s="41">
        <v>1.2847222222222223E-3</v>
      </c>
      <c r="R58" s="95">
        <f>I58-P58</f>
        <v>2.893518518518514E-4</v>
      </c>
      <c r="S58" s="76">
        <f t="shared" si="29"/>
        <v>-1.1111111111111113E-3</v>
      </c>
      <c r="T58" s="48">
        <v>59</v>
      </c>
      <c r="U58" s="59">
        <v>56</v>
      </c>
      <c r="V58" s="125">
        <f t="shared" si="22"/>
        <v>114</v>
      </c>
      <c r="W58" s="97">
        <v>1.4409722222222221E-2</v>
      </c>
      <c r="X58" s="41">
        <f t="shared" si="26"/>
        <v>5.2893518518518524E-3</v>
      </c>
      <c r="Y58" s="41">
        <v>9.2592592592592639E-3</v>
      </c>
      <c r="Z58" s="43">
        <f t="shared" si="27"/>
        <v>-1.145833333333332E-3</v>
      </c>
      <c r="AA58" s="72">
        <v>2.5162037037037038E-2</v>
      </c>
      <c r="AB58" s="41">
        <f t="shared" si="18"/>
        <v>1.5902777777777773E-2</v>
      </c>
      <c r="AC58" s="123">
        <f t="shared" si="2"/>
        <v>-1.4930555555555513E-3</v>
      </c>
      <c r="AD58" s="48">
        <v>57</v>
      </c>
      <c r="AE58" s="48">
        <v>54</v>
      </c>
      <c r="AF58" s="92">
        <f t="shared" si="6"/>
        <v>168</v>
      </c>
    </row>
    <row r="59" spans="1:32" x14ac:dyDescent="0.25">
      <c r="A59" s="1"/>
      <c r="B59" s="1">
        <v>595</v>
      </c>
      <c r="C59" s="23" t="s">
        <v>138</v>
      </c>
      <c r="D59" s="5"/>
      <c r="E59" s="22"/>
      <c r="F59" s="28"/>
      <c r="I59" s="83" t="s">
        <v>125</v>
      </c>
      <c r="J59" s="84"/>
      <c r="K59" s="87">
        <v>60</v>
      </c>
      <c r="L59" s="82">
        <v>1.4201388888888888E-2</v>
      </c>
      <c r="M59" s="44">
        <v>9.4675925925925969E-3</v>
      </c>
      <c r="N59" s="56">
        <f t="shared" si="25"/>
        <v>2.0833333333333294E-4</v>
      </c>
      <c r="O59" s="44">
        <v>2.4768518518518523E-2</v>
      </c>
      <c r="P59" s="49">
        <f t="shared" si="28"/>
        <v>1.5300925925925926E-2</v>
      </c>
      <c r="Q59" s="41">
        <v>1.2962962962962963E-3</v>
      </c>
      <c r="R59" s="95"/>
      <c r="S59" s="76">
        <f t="shared" si="29"/>
        <v>-1.0995370370370378E-3</v>
      </c>
      <c r="T59" s="48">
        <v>58</v>
      </c>
      <c r="U59" s="59">
        <v>54</v>
      </c>
      <c r="V59" s="125">
        <f t="shared" si="22"/>
        <v>114</v>
      </c>
      <c r="W59" s="97">
        <v>1.4201388888888888E-2</v>
      </c>
      <c r="X59" s="41">
        <f t="shared" si="26"/>
        <v>5.4976851851851853E-3</v>
      </c>
      <c r="Y59" s="41">
        <v>9.4675925925925969E-3</v>
      </c>
      <c r="Z59" s="43">
        <f t="shared" si="27"/>
        <v>2.0833333333333294E-4</v>
      </c>
      <c r="AA59" s="72">
        <v>2.5659722222222223E-2</v>
      </c>
      <c r="AB59" s="41">
        <f t="shared" si="18"/>
        <v>1.6192129629629626E-2</v>
      </c>
      <c r="AC59" s="123">
        <f t="shared" si="2"/>
        <v>-1.9907407407407374E-3</v>
      </c>
      <c r="AD59" s="48">
        <v>58</v>
      </c>
      <c r="AE59" s="48">
        <v>55</v>
      </c>
      <c r="AF59" s="92">
        <f t="shared" si="6"/>
        <v>169</v>
      </c>
    </row>
    <row r="60" spans="1:32" x14ac:dyDescent="0.25">
      <c r="A60" s="1"/>
      <c r="B60" s="1">
        <v>566</v>
      </c>
      <c r="C60" s="23" t="s">
        <v>85</v>
      </c>
      <c r="D60" s="5">
        <v>1.8935185185185183E-2</v>
      </c>
      <c r="E60" s="22">
        <v>4.9421296296296297E-3</v>
      </c>
      <c r="F60" s="28">
        <v>1.6203703703703692E-4</v>
      </c>
      <c r="G60" s="24">
        <v>2.5231481481481483E-2</v>
      </c>
      <c r="H60">
        <v>60</v>
      </c>
      <c r="I60" s="82">
        <f>G60-E60</f>
        <v>2.0289351851851854E-2</v>
      </c>
      <c r="J60" s="84">
        <f>-(I60-D60)</f>
        <v>-1.3541666666666702E-3</v>
      </c>
      <c r="K60" s="85">
        <v>57</v>
      </c>
      <c r="L60" s="82">
        <f>IF(I60&lt;=D60,I60,D60)</f>
        <v>1.8935185185185183E-2</v>
      </c>
      <c r="M60" s="44">
        <v>4.7337962962963019E-3</v>
      </c>
      <c r="N60" s="56">
        <f t="shared" si="25"/>
        <v>-4.733796296296295E-3</v>
      </c>
      <c r="O60" s="44">
        <v>2.4872685185185189E-2</v>
      </c>
      <c r="P60" s="49">
        <f t="shared" si="28"/>
        <v>2.0138888888888887E-2</v>
      </c>
      <c r="Q60" s="41">
        <v>1.1921296296296296E-3</v>
      </c>
      <c r="R60" s="95">
        <f>I60-P60</f>
        <v>1.5046296296296682E-4</v>
      </c>
      <c r="S60" s="76">
        <f t="shared" si="29"/>
        <v>-1.2037037037037034E-3</v>
      </c>
      <c r="T60" s="48">
        <v>60</v>
      </c>
      <c r="U60" s="59">
        <v>56</v>
      </c>
      <c r="V60" s="125">
        <f t="shared" si="22"/>
        <v>113</v>
      </c>
      <c r="W60" s="97">
        <v>1.8935185185185183E-2</v>
      </c>
      <c r="X60" s="41">
        <f t="shared" si="26"/>
        <v>7.6388888888889034E-4</v>
      </c>
      <c r="Y60" s="41">
        <v>4.7337962962963019E-3</v>
      </c>
      <c r="Z60" s="43">
        <f t="shared" si="27"/>
        <v>-4.733796296296295E-3</v>
      </c>
      <c r="AA60" s="72">
        <v>2.5821759259259256E-2</v>
      </c>
      <c r="AB60" s="41">
        <f t="shared" si="18"/>
        <v>2.1087962962962954E-2</v>
      </c>
      <c r="AC60" s="123">
        <f t="shared" si="2"/>
        <v>-2.1527777777777708E-3</v>
      </c>
      <c r="AD60" s="48">
        <v>59</v>
      </c>
      <c r="AE60" s="48">
        <v>56</v>
      </c>
      <c r="AF60" s="92">
        <f t="shared" si="6"/>
        <v>169</v>
      </c>
    </row>
    <row r="61" spans="1:32" x14ac:dyDescent="0.25">
      <c r="A61" s="1"/>
      <c r="B61" s="1">
        <v>567</v>
      </c>
      <c r="C61" s="23" t="s">
        <v>86</v>
      </c>
      <c r="D61" s="5">
        <v>2.1979166666666664E-2</v>
      </c>
      <c r="E61" s="22">
        <v>1.8981481481481488E-3</v>
      </c>
      <c r="F61" s="28">
        <v>1.8981481481481488E-3</v>
      </c>
      <c r="G61" s="24">
        <v>2.5601851851851851E-2</v>
      </c>
      <c r="H61">
        <v>62</v>
      </c>
      <c r="I61" s="82">
        <f>G61-E61</f>
        <v>2.3703703703703703E-2</v>
      </c>
      <c r="J61" s="84">
        <f>-(I61-D61)</f>
        <v>-1.7245370370370383E-3</v>
      </c>
      <c r="K61" s="85">
        <v>59</v>
      </c>
      <c r="L61" s="82">
        <f>IF(I61&lt;=D61,I61,D61)</f>
        <v>2.1979166666666664E-2</v>
      </c>
      <c r="M61" s="44">
        <v>1.6898148148148211E-3</v>
      </c>
      <c r="N61" s="56">
        <f t="shared" si="25"/>
        <v>-3.0439814814814808E-3</v>
      </c>
      <c r="O61" s="44">
        <v>2.6041666666666671E-2</v>
      </c>
      <c r="P61" s="49">
        <f t="shared" si="28"/>
        <v>2.435185185185185E-2</v>
      </c>
      <c r="Q61" s="41">
        <v>2.3148148148148147E-5</v>
      </c>
      <c r="R61" s="95">
        <f>I61-P61</f>
        <v>-6.481481481481477E-4</v>
      </c>
      <c r="S61" s="76">
        <f t="shared" si="29"/>
        <v>-2.372685185185186E-3</v>
      </c>
      <c r="T61" s="48">
        <v>62</v>
      </c>
      <c r="U61" s="59">
        <v>58</v>
      </c>
      <c r="V61" s="125">
        <f t="shared" si="22"/>
        <v>117</v>
      </c>
      <c r="W61" s="97">
        <v>2.1979166666666664E-2</v>
      </c>
      <c r="X61" s="41">
        <f t="shared" si="26"/>
        <v>-2.2800925925925905E-3</v>
      </c>
      <c r="Y61" s="41">
        <v>1.6898148148148211E-3</v>
      </c>
      <c r="Z61" s="43">
        <f t="shared" si="27"/>
        <v>-3.0439814814814808E-3</v>
      </c>
      <c r="AA61" s="72" t="s">
        <v>125</v>
      </c>
      <c r="AB61" s="72" t="s">
        <v>125</v>
      </c>
      <c r="AC61" s="41"/>
      <c r="AD61" s="52"/>
      <c r="AE61" s="61">
        <v>57</v>
      </c>
      <c r="AF61" s="92">
        <f t="shared" si="6"/>
        <v>174</v>
      </c>
    </row>
    <row r="62" spans="1:32" x14ac:dyDescent="0.25">
      <c r="A62" s="1"/>
      <c r="B62" s="1">
        <v>582</v>
      </c>
      <c r="C62" s="23" t="s">
        <v>98</v>
      </c>
      <c r="D62" s="5">
        <v>2.1087962962962961E-2</v>
      </c>
      <c r="E62" s="22">
        <v>2.7893518518518519E-3</v>
      </c>
      <c r="F62" s="28">
        <v>1.1574074074074611E-4</v>
      </c>
      <c r="G62" s="24">
        <v>2.3067129629629632E-2</v>
      </c>
      <c r="H62">
        <v>7</v>
      </c>
      <c r="I62" s="82">
        <f>G62-E62</f>
        <v>2.027777777777778E-2</v>
      </c>
      <c r="J62" s="86">
        <f>+D62-I62</f>
        <v>8.1018518518518115E-4</v>
      </c>
      <c r="K62" s="85">
        <v>7</v>
      </c>
      <c r="L62" s="82">
        <f>IF(I62&lt;=D62,I62,D62)</f>
        <v>2.027777777777778E-2</v>
      </c>
      <c r="M62" s="44">
        <v>3.3912037037037053E-3</v>
      </c>
      <c r="N62" s="56">
        <f t="shared" si="25"/>
        <v>1.7013888888888842E-3</v>
      </c>
      <c r="O62" s="44">
        <v>2.3437500000000003E-2</v>
      </c>
      <c r="P62" s="49">
        <f t="shared" si="28"/>
        <v>2.0046296296296298E-2</v>
      </c>
      <c r="Q62" s="41">
        <v>2.627314814814815E-3</v>
      </c>
      <c r="R62" s="95">
        <f>I62-P62</f>
        <v>2.3148148148148182E-4</v>
      </c>
      <c r="S62" s="75">
        <f t="shared" si="29"/>
        <v>2.3148148148148182E-4</v>
      </c>
      <c r="T62" s="48">
        <v>17</v>
      </c>
      <c r="U62" s="59">
        <v>14</v>
      </c>
      <c r="V62" s="125">
        <f t="shared" si="22"/>
        <v>21</v>
      </c>
      <c r="W62" s="97">
        <v>2.0046296296296298E-2</v>
      </c>
      <c r="X62" s="41">
        <f t="shared" si="26"/>
        <v>-3.4722222222222446E-4</v>
      </c>
      <c r="Y62" s="41">
        <v>3.6226851851851871E-3</v>
      </c>
      <c r="Z62" s="43">
        <f t="shared" si="27"/>
        <v>1.932870370370366E-3</v>
      </c>
      <c r="AA62" s="72" t="s">
        <v>125</v>
      </c>
      <c r="AB62" s="72" t="s">
        <v>125</v>
      </c>
      <c r="AC62" s="41"/>
      <c r="AD62" s="52"/>
      <c r="AE62" s="61">
        <v>57</v>
      </c>
      <c r="AF62" s="92">
        <f t="shared" si="6"/>
        <v>78</v>
      </c>
    </row>
    <row r="63" spans="1:32" x14ac:dyDescent="0.25">
      <c r="A63" s="1"/>
      <c r="B63" s="1">
        <v>561</v>
      </c>
      <c r="C63" s="23" t="s">
        <v>73</v>
      </c>
      <c r="D63" s="5">
        <v>1.9629629629629629E-2</v>
      </c>
      <c r="E63" s="22">
        <v>4.2476851851851842E-3</v>
      </c>
      <c r="F63" s="28">
        <v>4.6296296296297751E-5</v>
      </c>
      <c r="G63" s="35" t="s">
        <v>125</v>
      </c>
      <c r="I63" s="83" t="s">
        <v>125</v>
      </c>
      <c r="J63" s="80"/>
      <c r="K63" s="87">
        <v>60</v>
      </c>
      <c r="L63" s="82">
        <f>D63</f>
        <v>1.9629629629629629E-2</v>
      </c>
      <c r="M63" s="44">
        <v>4.0393518518518565E-3</v>
      </c>
      <c r="N63" s="56">
        <f t="shared" si="25"/>
        <v>6.4814814814815117E-4</v>
      </c>
      <c r="U63" s="61">
        <v>59</v>
      </c>
      <c r="V63" s="125">
        <f t="shared" si="22"/>
        <v>119</v>
      </c>
      <c r="W63" s="97">
        <f>L63</f>
        <v>1.9629629629629629E-2</v>
      </c>
      <c r="X63" s="41">
        <f t="shared" si="26"/>
        <v>6.9444444444444892E-5</v>
      </c>
      <c r="Y63" s="41">
        <v>4.0393518518518565E-3</v>
      </c>
      <c r="Z63" s="43">
        <f t="shared" si="27"/>
        <v>4.1666666666666935E-4</v>
      </c>
      <c r="AA63" s="72" t="s">
        <v>125</v>
      </c>
      <c r="AB63" s="72" t="s">
        <v>125</v>
      </c>
      <c r="AC63" s="41"/>
      <c r="AD63" s="52"/>
      <c r="AE63" s="61">
        <v>57</v>
      </c>
      <c r="AF63" s="92">
        <f t="shared" si="6"/>
        <v>176</v>
      </c>
    </row>
    <row r="64" spans="1:32" x14ac:dyDescent="0.25">
      <c r="A64" s="1"/>
      <c r="B64" s="1">
        <v>570</v>
      </c>
      <c r="C64" s="23" t="s">
        <v>113</v>
      </c>
      <c r="D64" s="5">
        <v>2.0046296296296295E-2</v>
      </c>
      <c r="E64" s="22">
        <v>3.8310185185185183E-3</v>
      </c>
      <c r="F64" s="28">
        <v>1.0416666666666664E-3</v>
      </c>
      <c r="G64" s="35" t="s">
        <v>125</v>
      </c>
      <c r="I64" s="83" t="s">
        <v>125</v>
      </c>
      <c r="J64" s="80"/>
      <c r="K64" s="85" t="s">
        <v>132</v>
      </c>
      <c r="L64" s="82">
        <f>D64</f>
        <v>2.0046296296296295E-2</v>
      </c>
      <c r="M64" s="44">
        <v>3.6226851851851906E-3</v>
      </c>
      <c r="N64" s="56">
        <f t="shared" si="25"/>
        <v>-4.1666666666666588E-4</v>
      </c>
      <c r="O64" s="44">
        <v>2.2650462962962966E-2</v>
      </c>
      <c r="P64" s="49">
        <f>O64-M64</f>
        <v>1.9027777777777775E-2</v>
      </c>
      <c r="Q64" s="58">
        <v>3.414351851851852E-3</v>
      </c>
      <c r="R64" s="95" t="s">
        <v>132</v>
      </c>
      <c r="S64" s="75">
        <f>L64-P64</f>
        <v>1.0185185185185193E-3</v>
      </c>
      <c r="T64" s="48">
        <v>1</v>
      </c>
      <c r="U64" s="59" t="s">
        <v>132</v>
      </c>
      <c r="V64" s="127" t="s">
        <v>132</v>
      </c>
      <c r="W64" s="97">
        <v>1.9027777777777775E-2</v>
      </c>
      <c r="X64" s="41">
        <f t="shared" si="26"/>
        <v>6.7129629629629831E-4</v>
      </c>
      <c r="Y64" s="41">
        <v>4.6412037037037099E-3</v>
      </c>
      <c r="Z64" s="43">
        <f t="shared" si="27"/>
        <v>6.0185185185185341E-4</v>
      </c>
      <c r="AA64" s="72" t="s">
        <v>125</v>
      </c>
      <c r="AB64" s="72" t="s">
        <v>125</v>
      </c>
      <c r="AC64" s="41"/>
      <c r="AD64" s="52"/>
      <c r="AE64" s="61">
        <v>57</v>
      </c>
      <c r="AF64" s="59" t="s">
        <v>132</v>
      </c>
    </row>
    <row r="65" spans="1:32" x14ac:dyDescent="0.25">
      <c r="A65" s="1"/>
      <c r="B65" s="1">
        <v>589</v>
      </c>
      <c r="C65" s="23" t="s">
        <v>110</v>
      </c>
      <c r="D65" s="5">
        <v>1.8796296296296297E-2</v>
      </c>
      <c r="E65" s="22">
        <v>5.081018518518516E-3</v>
      </c>
      <c r="F65" s="28">
        <v>1.3888888888888631E-4</v>
      </c>
      <c r="G65" s="35" t="s">
        <v>125</v>
      </c>
      <c r="I65" s="83" t="s">
        <v>125</v>
      </c>
      <c r="J65" s="80"/>
      <c r="K65" s="87">
        <v>60</v>
      </c>
      <c r="L65" s="82">
        <f>D65</f>
        <v>1.8796296296296297E-2</v>
      </c>
      <c r="M65" s="44">
        <v>4.8726851851851882E-3</v>
      </c>
      <c r="N65" s="56">
        <f t="shared" si="25"/>
        <v>1.2499999999999976E-3</v>
      </c>
      <c r="U65" s="61">
        <v>59</v>
      </c>
      <c r="V65" s="125">
        <f>K65+U65</f>
        <v>119</v>
      </c>
      <c r="W65" s="97">
        <f>L65</f>
        <v>1.8796296296296297E-2</v>
      </c>
      <c r="X65" s="41">
        <f t="shared" si="26"/>
        <v>9.0277777777777665E-4</v>
      </c>
      <c r="Y65" s="41">
        <v>4.8726851851851882E-3</v>
      </c>
      <c r="Z65" s="43">
        <f t="shared" si="27"/>
        <v>2.3148148148147835E-4</v>
      </c>
      <c r="AA65" s="72" t="s">
        <v>125</v>
      </c>
      <c r="AB65" s="72" t="s">
        <v>125</v>
      </c>
      <c r="AC65" s="41"/>
      <c r="AD65" s="52"/>
      <c r="AE65" s="61">
        <v>57</v>
      </c>
      <c r="AF65" s="92">
        <f t="shared" si="6"/>
        <v>176</v>
      </c>
    </row>
    <row r="66" spans="1:32" x14ac:dyDescent="0.25">
      <c r="A66" s="1"/>
      <c r="B66" s="1">
        <v>525</v>
      </c>
      <c r="C66" s="23" t="s">
        <v>82</v>
      </c>
      <c r="D66" s="5">
        <v>1.9432870370370371E-2</v>
      </c>
      <c r="E66" s="22">
        <v>4.4444444444444418E-3</v>
      </c>
      <c r="F66" s="28">
        <v>1.6203703703703345E-4</v>
      </c>
      <c r="G66" s="24">
        <v>2.3171296296296297E-2</v>
      </c>
      <c r="H66">
        <v>11</v>
      </c>
      <c r="I66" s="82">
        <f>G66-E66</f>
        <v>1.8726851851851856E-2</v>
      </c>
      <c r="J66" s="86">
        <f>+D66-I66</f>
        <v>7.0601851851851555E-4</v>
      </c>
      <c r="K66" s="85" t="s">
        <v>132</v>
      </c>
      <c r="L66" s="82">
        <f>IF(I66&lt;=D66,I66,D66)</f>
        <v>1.8726851851851856E-2</v>
      </c>
      <c r="M66" s="44">
        <v>4.9421296296296297E-3</v>
      </c>
      <c r="N66" s="56">
        <f t="shared" si="25"/>
        <v>6.9444444444441422E-5</v>
      </c>
      <c r="O66" s="44">
        <v>2.4467592592592596E-2</v>
      </c>
      <c r="P66" s="49">
        <f>O66-M66</f>
        <v>1.9525462962962967E-2</v>
      </c>
      <c r="Q66" s="41">
        <v>1.5972222222222221E-3</v>
      </c>
      <c r="R66" s="95"/>
      <c r="S66" s="76">
        <f>L66-P66</f>
        <v>-7.9861111111111105E-4</v>
      </c>
      <c r="T66" s="48">
        <v>53</v>
      </c>
      <c r="U66" s="59" t="s">
        <v>132</v>
      </c>
      <c r="V66" s="127" t="s">
        <v>132</v>
      </c>
      <c r="W66" s="97">
        <v>1.8726851851851856E-2</v>
      </c>
      <c r="X66" s="41">
        <f t="shared" si="26"/>
        <v>9.7222222222221807E-4</v>
      </c>
      <c r="Y66" s="41">
        <v>4.9421296296296297E-3</v>
      </c>
      <c r="Z66" s="43">
        <f t="shared" si="27"/>
        <v>6.9444444444441422E-5</v>
      </c>
      <c r="AA66" s="72" t="s">
        <v>125</v>
      </c>
      <c r="AB66" s="72" t="s">
        <v>125</v>
      </c>
      <c r="AC66" s="41"/>
      <c r="AD66" s="52"/>
      <c r="AE66" s="61">
        <v>57</v>
      </c>
      <c r="AF66" s="59" t="s">
        <v>132</v>
      </c>
    </row>
    <row r="67" spans="1:32" x14ac:dyDescent="0.25">
      <c r="A67" s="1"/>
      <c r="B67" s="1">
        <v>560</v>
      </c>
      <c r="C67" s="23" t="s">
        <v>65</v>
      </c>
      <c r="D67" s="5">
        <v>1.8680555555555554E-2</v>
      </c>
      <c r="E67" s="22">
        <v>5.1967592592592586E-3</v>
      </c>
      <c r="F67" s="28">
        <v>3.4722222222224181E-5</v>
      </c>
      <c r="G67" s="35" t="s">
        <v>125</v>
      </c>
      <c r="I67" s="83" t="s">
        <v>125</v>
      </c>
      <c r="J67" s="80"/>
      <c r="K67" s="87">
        <v>60</v>
      </c>
      <c r="L67" s="82">
        <f>D67</f>
        <v>1.8680555555555554E-2</v>
      </c>
      <c r="M67" s="44">
        <v>4.9884259259259309E-3</v>
      </c>
      <c r="N67" s="56">
        <f t="shared" si="25"/>
        <v>4.629629629630122E-5</v>
      </c>
      <c r="U67" s="61">
        <v>59</v>
      </c>
      <c r="V67" s="125">
        <f t="shared" ref="V67:V92" si="30">K67+U67</f>
        <v>119</v>
      </c>
      <c r="W67" s="97">
        <f>L67</f>
        <v>1.8680555555555554E-2</v>
      </c>
      <c r="X67" s="41">
        <f t="shared" si="26"/>
        <v>1.0185185185185193E-3</v>
      </c>
      <c r="Y67" s="41">
        <v>4.9884259259259309E-3</v>
      </c>
      <c r="Z67" s="43">
        <f t="shared" si="27"/>
        <v>4.629629629630122E-5</v>
      </c>
      <c r="AA67" s="72" t="s">
        <v>125</v>
      </c>
      <c r="AB67" s="72" t="s">
        <v>125</v>
      </c>
      <c r="AC67" s="41"/>
      <c r="AD67" s="52"/>
      <c r="AE67" s="61">
        <v>57</v>
      </c>
      <c r="AF67" s="92">
        <f t="shared" si="6"/>
        <v>176</v>
      </c>
    </row>
    <row r="68" spans="1:32" ht="14.25" customHeight="1" x14ac:dyDescent="0.25">
      <c r="A68" s="1"/>
      <c r="B68" s="1">
        <v>572</v>
      </c>
      <c r="C68" s="23" t="s">
        <v>92</v>
      </c>
      <c r="D68" s="5">
        <v>1.7754629629629631E-2</v>
      </c>
      <c r="E68" s="22">
        <v>6.1226851851851824E-3</v>
      </c>
      <c r="F68" s="28">
        <v>4.6296296296294281E-5</v>
      </c>
      <c r="G68" s="24">
        <v>2.462962962962963E-2</v>
      </c>
      <c r="H68">
        <v>55</v>
      </c>
      <c r="I68" s="82">
        <f>G68-E68</f>
        <v>1.8506944444444447E-2</v>
      </c>
      <c r="J68" s="84">
        <f>-(I68-D68)</f>
        <v>-7.5231481481481677E-4</v>
      </c>
      <c r="K68" s="85">
        <v>52</v>
      </c>
      <c r="L68" s="82">
        <f>IF(I68&lt;=D68,I68,D68)</f>
        <v>1.7754629629629631E-2</v>
      </c>
      <c r="M68" s="44">
        <v>5.9143518518518547E-3</v>
      </c>
      <c r="N68" s="56">
        <f t="shared" si="25"/>
        <v>9.2592592592592379E-4</v>
      </c>
      <c r="O68" s="44">
        <v>2.5567129629629634E-2</v>
      </c>
      <c r="P68" s="49">
        <f>O68-M68</f>
        <v>1.9652777777777779E-2</v>
      </c>
      <c r="Q68" s="41">
        <v>4.9768518518518521E-4</v>
      </c>
      <c r="R68" s="95">
        <f>I68-P68</f>
        <v>-1.145833333333332E-3</v>
      </c>
      <c r="S68" s="76">
        <f>L68-P68</f>
        <v>-1.8981481481481488E-3</v>
      </c>
      <c r="T68" s="48">
        <v>61</v>
      </c>
      <c r="U68" s="59">
        <v>57</v>
      </c>
      <c r="V68" s="125">
        <f t="shared" si="30"/>
        <v>109</v>
      </c>
      <c r="W68" s="97">
        <v>1.7754629629629631E-2</v>
      </c>
      <c r="X68" s="41">
        <f t="shared" si="26"/>
        <v>1.9444444444444431E-3</v>
      </c>
      <c r="Y68" s="41">
        <v>5.9143518518518547E-3</v>
      </c>
      <c r="Z68" s="43">
        <f t="shared" si="27"/>
        <v>9.2592592592592379E-4</v>
      </c>
      <c r="AA68" s="72" t="s">
        <v>125</v>
      </c>
      <c r="AB68" s="72" t="s">
        <v>125</v>
      </c>
      <c r="AC68" s="41"/>
      <c r="AD68" s="52"/>
      <c r="AE68" s="61">
        <v>57</v>
      </c>
      <c r="AF68" s="92">
        <f t="shared" si="6"/>
        <v>166</v>
      </c>
    </row>
    <row r="69" spans="1:32" x14ac:dyDescent="0.25">
      <c r="A69" s="1"/>
      <c r="B69" s="1">
        <v>587</v>
      </c>
      <c r="C69" s="23" t="s">
        <v>114</v>
      </c>
      <c r="D69" s="5">
        <v>1.7465277777777777E-2</v>
      </c>
      <c r="E69" s="22">
        <v>6.4120370370370355E-3</v>
      </c>
      <c r="F69" s="28">
        <v>2.8935185185185314E-4</v>
      </c>
      <c r="G69" s="35" t="s">
        <v>125</v>
      </c>
      <c r="I69" s="83" t="s">
        <v>125</v>
      </c>
      <c r="J69" s="80"/>
      <c r="K69" s="87">
        <v>60</v>
      </c>
      <c r="L69" s="82">
        <f>D69</f>
        <v>1.7465277777777777E-2</v>
      </c>
      <c r="M69" s="44">
        <v>6.2037037037037078E-3</v>
      </c>
      <c r="N69" s="56">
        <f t="shared" si="25"/>
        <v>2.8935185185185314E-4</v>
      </c>
      <c r="U69" s="61">
        <v>59</v>
      </c>
      <c r="V69" s="125">
        <f t="shared" si="30"/>
        <v>119</v>
      </c>
      <c r="W69" s="97">
        <f>L69</f>
        <v>1.7465277777777777E-2</v>
      </c>
      <c r="X69" s="41">
        <f t="shared" si="26"/>
        <v>2.2337962962962962E-3</v>
      </c>
      <c r="Y69" s="41">
        <v>6.2037037037037078E-3</v>
      </c>
      <c r="Z69" s="43">
        <f t="shared" si="27"/>
        <v>2.8935185185185314E-4</v>
      </c>
      <c r="AA69" s="72" t="s">
        <v>125</v>
      </c>
      <c r="AB69" s="72" t="s">
        <v>125</v>
      </c>
      <c r="AC69" s="41"/>
      <c r="AD69" s="52"/>
      <c r="AE69" s="61">
        <v>57</v>
      </c>
      <c r="AF69" s="92">
        <f t="shared" ref="AF69:AF96" si="31">V69+AE69</f>
        <v>176</v>
      </c>
    </row>
    <row r="70" spans="1:32" x14ac:dyDescent="0.25">
      <c r="A70" s="1"/>
      <c r="B70" s="1">
        <v>536</v>
      </c>
      <c r="C70" s="23" t="s">
        <v>56</v>
      </c>
      <c r="D70" s="5">
        <v>1.7141203703703704E-2</v>
      </c>
      <c r="E70" s="22">
        <v>6.7361111111111094E-3</v>
      </c>
      <c r="F70" s="28">
        <v>5.7870370370367852E-5</v>
      </c>
      <c r="G70" s="35" t="s">
        <v>125</v>
      </c>
      <c r="I70" s="83" t="s">
        <v>125</v>
      </c>
      <c r="J70" s="80"/>
      <c r="K70" s="87">
        <v>60</v>
      </c>
      <c r="L70" s="82">
        <f>D70</f>
        <v>1.7141203703703704E-2</v>
      </c>
      <c r="M70" s="44">
        <v>6.5277777777777816E-3</v>
      </c>
      <c r="N70" s="56">
        <f t="shared" si="25"/>
        <v>3.2407407407407385E-4</v>
      </c>
      <c r="U70" s="61">
        <v>59</v>
      </c>
      <c r="V70" s="125">
        <f t="shared" si="30"/>
        <v>119</v>
      </c>
      <c r="W70" s="97">
        <f>L70</f>
        <v>1.7141203703703704E-2</v>
      </c>
      <c r="X70" s="41">
        <f t="shared" si="26"/>
        <v>2.5578703703703701E-3</v>
      </c>
      <c r="Y70" s="41">
        <v>6.5277777777777816E-3</v>
      </c>
      <c r="Z70" s="43">
        <f t="shared" si="27"/>
        <v>3.2407407407407385E-4</v>
      </c>
      <c r="AA70" s="72" t="s">
        <v>125</v>
      </c>
      <c r="AB70" s="72" t="s">
        <v>125</v>
      </c>
      <c r="AC70" s="41"/>
      <c r="AD70" s="52"/>
      <c r="AE70" s="61">
        <v>57</v>
      </c>
      <c r="AF70" s="92">
        <f t="shared" si="31"/>
        <v>176</v>
      </c>
    </row>
    <row r="71" spans="1:32" x14ac:dyDescent="0.25">
      <c r="A71" s="1"/>
      <c r="B71" s="1">
        <v>544</v>
      </c>
      <c r="C71" s="23" t="s">
        <v>51</v>
      </c>
      <c r="D71" s="5">
        <v>1.6747685185185185E-2</v>
      </c>
      <c r="E71" s="22">
        <v>7.1296296296296281E-3</v>
      </c>
      <c r="F71" s="28">
        <v>1.7361111111111396E-4</v>
      </c>
      <c r="G71" s="24">
        <v>2.4027777777777776E-2</v>
      </c>
      <c r="H71">
        <v>49</v>
      </c>
      <c r="I71" s="82">
        <f>G71-E71</f>
        <v>1.6898148148148148E-2</v>
      </c>
      <c r="J71" s="84">
        <f>-(I71-D71)</f>
        <v>-1.5046296296296335E-4</v>
      </c>
      <c r="K71" s="85">
        <v>46</v>
      </c>
      <c r="L71" s="82">
        <f>IF(I71&lt;=D71,I71,D71)</f>
        <v>1.6747685185185185E-2</v>
      </c>
      <c r="M71" s="44">
        <v>6.9212962962963004E-3</v>
      </c>
      <c r="N71" s="56">
        <f t="shared" si="25"/>
        <v>3.9351851851851874E-4</v>
      </c>
      <c r="U71" s="61">
        <v>59</v>
      </c>
      <c r="V71" s="125">
        <f t="shared" si="30"/>
        <v>105</v>
      </c>
      <c r="W71" s="97">
        <f>L71</f>
        <v>1.6747685185185185E-2</v>
      </c>
      <c r="X71" s="41">
        <f t="shared" si="26"/>
        <v>2.9513888888888888E-3</v>
      </c>
      <c r="Y71" s="41">
        <v>6.9212962962963004E-3</v>
      </c>
      <c r="Z71" s="43">
        <f t="shared" si="27"/>
        <v>3.9351851851851874E-4</v>
      </c>
      <c r="AA71" s="72" t="s">
        <v>125</v>
      </c>
      <c r="AB71" s="72" t="s">
        <v>125</v>
      </c>
      <c r="AC71" s="41"/>
      <c r="AD71" s="52"/>
      <c r="AE71" s="61">
        <v>57</v>
      </c>
      <c r="AF71" s="92">
        <f t="shared" si="31"/>
        <v>162</v>
      </c>
    </row>
    <row r="72" spans="1:32" x14ac:dyDescent="0.25">
      <c r="A72" s="1"/>
      <c r="B72" s="1">
        <v>516</v>
      </c>
      <c r="C72" s="23" t="s">
        <v>47</v>
      </c>
      <c r="D72" s="5">
        <v>1.6574074074074074E-2</v>
      </c>
      <c r="E72" s="22">
        <v>7.3032407407407386E-3</v>
      </c>
      <c r="F72" s="28">
        <v>2.3148148148147141E-5</v>
      </c>
      <c r="G72" s="24">
        <v>2.3969907407407409E-2</v>
      </c>
      <c r="H72">
        <v>45</v>
      </c>
      <c r="I72" s="82">
        <f>G72-E72</f>
        <v>1.666666666666667E-2</v>
      </c>
      <c r="J72" s="84">
        <f>-(I72-D72)</f>
        <v>-9.2592592592595502E-5</v>
      </c>
      <c r="K72" s="85">
        <v>42</v>
      </c>
      <c r="L72" s="82">
        <f>IF(I72&lt;=D72,I72,D72)</f>
        <v>1.6574074074074074E-2</v>
      </c>
      <c r="M72" s="44">
        <v>7.0949074074074109E-3</v>
      </c>
      <c r="N72" s="56">
        <f t="shared" si="25"/>
        <v>1.7361111111111049E-4</v>
      </c>
      <c r="U72" s="61">
        <v>59</v>
      </c>
      <c r="V72" s="125">
        <f t="shared" si="30"/>
        <v>101</v>
      </c>
      <c r="W72" s="97">
        <f>L72</f>
        <v>1.6574074074074074E-2</v>
      </c>
      <c r="X72" s="41">
        <f t="shared" si="26"/>
        <v>3.1249999999999993E-3</v>
      </c>
      <c r="Y72" s="41">
        <v>7.0949074074074109E-3</v>
      </c>
      <c r="Z72" s="43">
        <f t="shared" si="27"/>
        <v>1.7361111111111049E-4</v>
      </c>
      <c r="AA72" s="72" t="s">
        <v>125</v>
      </c>
      <c r="AB72" s="72" t="s">
        <v>125</v>
      </c>
      <c r="AC72" s="41"/>
      <c r="AD72" s="52"/>
      <c r="AE72" s="61">
        <v>57</v>
      </c>
      <c r="AF72" s="92">
        <f t="shared" si="31"/>
        <v>158</v>
      </c>
    </row>
    <row r="73" spans="1:32" x14ac:dyDescent="0.25">
      <c r="A73" s="1"/>
      <c r="B73" s="1">
        <v>520</v>
      </c>
      <c r="C73" s="23" t="s">
        <v>49</v>
      </c>
      <c r="D73" s="5">
        <v>1.6701388888888887E-2</v>
      </c>
      <c r="E73" s="22">
        <v>7.1759259259259259E-3</v>
      </c>
      <c r="F73" s="28">
        <v>1.157407407407357E-5</v>
      </c>
      <c r="G73" s="24">
        <v>2.3576388888888893E-2</v>
      </c>
      <c r="H73">
        <v>23</v>
      </c>
      <c r="I73" s="82">
        <f>G73-E73</f>
        <v>1.6400462962962967E-2</v>
      </c>
      <c r="J73" s="86">
        <f>+D73-I73</f>
        <v>3.0092592592591977E-4</v>
      </c>
      <c r="K73" s="85">
        <v>20</v>
      </c>
      <c r="L73" s="82">
        <f>IF(I73&lt;=D73,I73,D73)</f>
        <v>1.6400462962962967E-2</v>
      </c>
      <c r="M73" s="44">
        <v>7.2685185185185179E-3</v>
      </c>
      <c r="N73" s="56">
        <f t="shared" si="25"/>
        <v>1.7361111111110702E-4</v>
      </c>
      <c r="O73" s="44">
        <v>2.3969907407407412E-2</v>
      </c>
      <c r="P73" s="49">
        <f>O73-M73</f>
        <v>1.6701388888888894E-2</v>
      </c>
      <c r="Q73" s="41">
        <v>2.0949074074074073E-3</v>
      </c>
      <c r="R73" s="95">
        <f>I73-P73</f>
        <v>-3.0092592592592671E-4</v>
      </c>
      <c r="S73" s="76">
        <f>L73-P73</f>
        <v>-3.0092592592592671E-4</v>
      </c>
      <c r="T73" s="48">
        <v>47</v>
      </c>
      <c r="U73" s="59">
        <v>44</v>
      </c>
      <c r="V73" s="125">
        <f t="shared" si="30"/>
        <v>64</v>
      </c>
      <c r="W73" s="97">
        <v>1.6400462962962967E-2</v>
      </c>
      <c r="X73" s="41">
        <f t="shared" si="26"/>
        <v>3.2986111111111063E-3</v>
      </c>
      <c r="Y73" s="41">
        <v>7.2685185185185179E-3</v>
      </c>
      <c r="Z73" s="43">
        <f t="shared" si="27"/>
        <v>1.7361111111110702E-4</v>
      </c>
      <c r="AA73" s="72" t="s">
        <v>125</v>
      </c>
      <c r="AB73" s="72" t="s">
        <v>125</v>
      </c>
      <c r="AC73" s="41"/>
      <c r="AD73" s="52"/>
      <c r="AE73" s="61">
        <v>57</v>
      </c>
      <c r="AF73" s="92">
        <f t="shared" si="31"/>
        <v>121</v>
      </c>
    </row>
    <row r="74" spans="1:32" x14ac:dyDescent="0.25">
      <c r="A74" s="1"/>
      <c r="B74" s="1">
        <v>588</v>
      </c>
      <c r="C74" s="23" t="s">
        <v>108</v>
      </c>
      <c r="D74" s="5">
        <v>1.6238425925925924E-2</v>
      </c>
      <c r="E74" s="22">
        <v>7.6388888888888895E-3</v>
      </c>
      <c r="F74" s="28">
        <v>1.157407407407357E-5</v>
      </c>
      <c r="G74" s="35" t="s">
        <v>125</v>
      </c>
      <c r="I74" s="83" t="s">
        <v>125</v>
      </c>
      <c r="J74" s="80"/>
      <c r="K74" s="87">
        <v>60</v>
      </c>
      <c r="L74" s="82">
        <f>D74</f>
        <v>1.6238425925925924E-2</v>
      </c>
      <c r="M74" s="44">
        <v>7.4305555555555618E-3</v>
      </c>
      <c r="N74" s="56">
        <f t="shared" si="25"/>
        <v>1.6203703703704386E-4</v>
      </c>
      <c r="U74" s="61">
        <v>59</v>
      </c>
      <c r="V74" s="125">
        <f t="shared" si="30"/>
        <v>119</v>
      </c>
      <c r="W74" s="97">
        <f>L74</f>
        <v>1.6238425925925924E-2</v>
      </c>
      <c r="X74" s="41">
        <f t="shared" si="26"/>
        <v>3.4606481481481502E-3</v>
      </c>
      <c r="Y74" s="41">
        <v>7.4305555555555618E-3</v>
      </c>
      <c r="Z74" s="43">
        <f t="shared" si="27"/>
        <v>1.6203703703704386E-4</v>
      </c>
      <c r="AA74" s="72" t="s">
        <v>125</v>
      </c>
      <c r="AB74" s="72" t="s">
        <v>125</v>
      </c>
      <c r="AC74" s="41"/>
      <c r="AD74" s="52"/>
      <c r="AE74" s="61">
        <v>57</v>
      </c>
      <c r="AF74" s="92">
        <f t="shared" si="31"/>
        <v>176</v>
      </c>
    </row>
    <row r="75" spans="1:32" x14ac:dyDescent="0.25">
      <c r="A75" s="1"/>
      <c r="B75" s="1">
        <v>578</v>
      </c>
      <c r="C75" s="23" t="s">
        <v>95</v>
      </c>
      <c r="D75" s="5">
        <v>1.6145833333333335E-2</v>
      </c>
      <c r="E75" s="22">
        <v>7.7314814814814781E-3</v>
      </c>
      <c r="F75" s="28">
        <v>2.3148148148147141E-5</v>
      </c>
      <c r="G75" s="24">
        <v>2.4872685185185189E-2</v>
      </c>
      <c r="H75">
        <v>58</v>
      </c>
      <c r="I75" s="82">
        <f>G75-E75</f>
        <v>1.7141203703703711E-2</v>
      </c>
      <c r="J75" s="84">
        <f>-(I75-D75)</f>
        <v>-9.9537037037037562E-4</v>
      </c>
      <c r="K75" s="85">
        <v>55</v>
      </c>
      <c r="L75" s="82">
        <f>IF(I75&lt;=D75,I75,D75)</f>
        <v>1.6145833333333335E-2</v>
      </c>
      <c r="M75" s="44">
        <v>7.5231481481481503E-3</v>
      </c>
      <c r="N75" s="56">
        <f t="shared" si="25"/>
        <v>9.2592592592588563E-5</v>
      </c>
      <c r="U75" s="61">
        <v>59</v>
      </c>
      <c r="V75" s="125">
        <f t="shared" si="30"/>
        <v>114</v>
      </c>
      <c r="W75" s="97">
        <f>L75</f>
        <v>1.6145833333333335E-2</v>
      </c>
      <c r="X75" s="41">
        <f t="shared" si="26"/>
        <v>3.5532407407407388E-3</v>
      </c>
      <c r="Y75" s="41">
        <v>7.5231481481481503E-3</v>
      </c>
      <c r="Z75" s="43">
        <f t="shared" si="27"/>
        <v>9.2592592592588563E-5</v>
      </c>
      <c r="AA75" s="72" t="s">
        <v>125</v>
      </c>
      <c r="AB75" s="72" t="s">
        <v>125</v>
      </c>
      <c r="AC75" s="41"/>
      <c r="AD75" s="52"/>
      <c r="AE75" s="61">
        <v>57</v>
      </c>
      <c r="AF75" s="92">
        <f t="shared" si="31"/>
        <v>171</v>
      </c>
    </row>
    <row r="76" spans="1:32" x14ac:dyDescent="0.25">
      <c r="A76" s="1"/>
      <c r="B76" s="1">
        <v>518</v>
      </c>
      <c r="C76" s="23" t="s">
        <v>42</v>
      </c>
      <c r="D76" s="5">
        <v>1.6111111111111111E-2</v>
      </c>
      <c r="E76" s="22">
        <v>7.7662037037037022E-3</v>
      </c>
      <c r="F76" s="28">
        <v>3.4722222222224181E-5</v>
      </c>
      <c r="G76" s="35" t="s">
        <v>125</v>
      </c>
      <c r="I76" s="83" t="s">
        <v>125</v>
      </c>
      <c r="J76" s="80"/>
      <c r="K76" s="87">
        <v>60</v>
      </c>
      <c r="L76" s="82">
        <f>D76</f>
        <v>1.6111111111111111E-2</v>
      </c>
      <c r="M76" s="44">
        <v>7.5578703703703745E-3</v>
      </c>
      <c r="N76" s="56">
        <f t="shared" si="25"/>
        <v>3.4722222222224181E-5</v>
      </c>
      <c r="O76" s="44">
        <v>2.3553240740740743E-2</v>
      </c>
      <c r="P76" s="49">
        <f>O76-M76</f>
        <v>1.5995370370370368E-2</v>
      </c>
      <c r="Q76" s="41">
        <v>2.5115740740740741E-3</v>
      </c>
      <c r="R76" s="95"/>
      <c r="S76" s="75">
        <f>L76-P76</f>
        <v>1.1574074074074264E-4</v>
      </c>
      <c r="T76" s="48">
        <v>29</v>
      </c>
      <c r="U76" s="59">
        <v>26</v>
      </c>
      <c r="V76" s="125">
        <f t="shared" si="30"/>
        <v>86</v>
      </c>
      <c r="W76" s="97">
        <v>1.5995370370370368E-2</v>
      </c>
      <c r="X76" s="41">
        <f t="shared" si="26"/>
        <v>3.7037037037037056E-3</v>
      </c>
      <c r="Y76" s="41">
        <v>7.6736111111111172E-3</v>
      </c>
      <c r="Z76" s="43">
        <f t="shared" si="27"/>
        <v>1.5046296296296682E-4</v>
      </c>
      <c r="AA76" s="72" t="s">
        <v>125</v>
      </c>
      <c r="AB76" s="72" t="s">
        <v>125</v>
      </c>
      <c r="AC76" s="41"/>
      <c r="AD76" s="52"/>
      <c r="AE76" s="61">
        <v>57</v>
      </c>
      <c r="AF76" s="92">
        <f t="shared" si="31"/>
        <v>143</v>
      </c>
    </row>
    <row r="77" spans="1:32" x14ac:dyDescent="0.25">
      <c r="A77" s="1"/>
      <c r="B77" s="1">
        <v>508</v>
      </c>
      <c r="C77" s="23" t="s">
        <v>37</v>
      </c>
      <c r="D77" s="5">
        <v>1.5891203703703703E-2</v>
      </c>
      <c r="E77" s="22">
        <v>7.9861111111111105E-3</v>
      </c>
      <c r="F77" s="28">
        <v>8.1018518518521931E-5</v>
      </c>
      <c r="G77" s="35" t="s">
        <v>125</v>
      </c>
      <c r="I77" s="83" t="s">
        <v>125</v>
      </c>
      <c r="J77" s="80"/>
      <c r="K77" s="87">
        <v>60</v>
      </c>
      <c r="L77" s="82">
        <f>D77</f>
        <v>1.5891203703703703E-2</v>
      </c>
      <c r="M77" s="44">
        <v>7.7777777777777828E-3</v>
      </c>
      <c r="N77" s="56">
        <f t="shared" si="25"/>
        <v>2.1990740740740825E-4</v>
      </c>
      <c r="U77" s="61">
        <v>59</v>
      </c>
      <c r="V77" s="125">
        <f t="shared" si="30"/>
        <v>119</v>
      </c>
      <c r="W77" s="97">
        <f>L77</f>
        <v>1.5891203703703703E-2</v>
      </c>
      <c r="X77" s="41">
        <f t="shared" si="26"/>
        <v>3.8078703703703712E-3</v>
      </c>
      <c r="Y77" s="41">
        <v>7.7777777777777828E-3</v>
      </c>
      <c r="Z77" s="43">
        <f t="shared" si="27"/>
        <v>1.041666666666656E-4</v>
      </c>
      <c r="AA77" s="72" t="s">
        <v>125</v>
      </c>
      <c r="AB77" s="72" t="s">
        <v>125</v>
      </c>
      <c r="AC77" s="41"/>
      <c r="AD77" s="52"/>
      <c r="AE77" s="61">
        <v>57</v>
      </c>
      <c r="AF77" s="92">
        <f t="shared" si="31"/>
        <v>176</v>
      </c>
    </row>
    <row r="78" spans="1:32" x14ac:dyDescent="0.25">
      <c r="A78" s="1"/>
      <c r="B78" s="1">
        <v>504</v>
      </c>
      <c r="C78" s="23" t="s">
        <v>36</v>
      </c>
      <c r="D78" s="5">
        <v>1.5763888888888886E-2</v>
      </c>
      <c r="E78" s="22">
        <v>8.1134259259259267E-3</v>
      </c>
      <c r="F78" s="28">
        <v>1.2731481481481621E-4</v>
      </c>
      <c r="G78" s="35" t="s">
        <v>125</v>
      </c>
      <c r="I78" s="83" t="s">
        <v>125</v>
      </c>
      <c r="J78" s="80"/>
      <c r="K78" s="87">
        <v>60</v>
      </c>
      <c r="L78" s="82">
        <f>D78</f>
        <v>1.5763888888888886E-2</v>
      </c>
      <c r="M78" s="44">
        <v>7.905092592592599E-3</v>
      </c>
      <c r="N78" s="56">
        <f t="shared" si="25"/>
        <v>1.2731481481481621E-4</v>
      </c>
      <c r="U78" s="61">
        <v>59</v>
      </c>
      <c r="V78" s="125">
        <f t="shared" si="30"/>
        <v>119</v>
      </c>
      <c r="W78" s="97">
        <f>L78</f>
        <v>1.5763888888888886E-2</v>
      </c>
      <c r="X78" s="41">
        <f t="shared" si="26"/>
        <v>3.9351851851851874E-3</v>
      </c>
      <c r="Y78" s="41">
        <v>7.905092592592599E-3</v>
      </c>
      <c r="Z78" s="43">
        <f t="shared" si="27"/>
        <v>1.2731481481481621E-4</v>
      </c>
      <c r="AA78" s="72" t="s">
        <v>125</v>
      </c>
      <c r="AB78" s="72" t="s">
        <v>125</v>
      </c>
      <c r="AC78" s="41"/>
      <c r="AD78" s="52"/>
      <c r="AE78" s="61">
        <v>57</v>
      </c>
      <c r="AF78" s="92">
        <f t="shared" si="31"/>
        <v>176</v>
      </c>
    </row>
    <row r="79" spans="1:32" x14ac:dyDescent="0.25">
      <c r="A79" s="1"/>
      <c r="B79" s="1">
        <v>593</v>
      </c>
      <c r="C79" s="23" t="s">
        <v>137</v>
      </c>
      <c r="D79" s="5"/>
      <c r="E79" s="22"/>
      <c r="F79" s="28"/>
      <c r="G79" s="35"/>
      <c r="I79" s="83" t="s">
        <v>125</v>
      </c>
      <c r="J79" s="80"/>
      <c r="K79" s="87">
        <v>60</v>
      </c>
      <c r="L79" s="82">
        <v>1.5729166666666666E-2</v>
      </c>
      <c r="M79" s="44">
        <v>7.9398148148148197E-3</v>
      </c>
      <c r="N79" s="56">
        <f t="shared" si="25"/>
        <v>3.4722222222220711E-5</v>
      </c>
      <c r="O79" s="44">
        <v>2.465277777777778E-2</v>
      </c>
      <c r="P79" s="49">
        <f>O79-M79</f>
        <v>1.6712962962962961E-2</v>
      </c>
      <c r="Q79" s="41">
        <v>1.4120370370370369E-3</v>
      </c>
      <c r="R79" s="95"/>
      <c r="S79" s="76">
        <f>L79-P79</f>
        <v>-9.8379629629629511E-4</v>
      </c>
      <c r="T79" s="48">
        <v>56</v>
      </c>
      <c r="U79" s="59">
        <v>52</v>
      </c>
      <c r="V79" s="125">
        <f t="shared" si="30"/>
        <v>112</v>
      </c>
      <c r="W79" s="97">
        <v>1.5729166666666666E-2</v>
      </c>
      <c r="X79" s="41">
        <f t="shared" si="26"/>
        <v>3.9699074074074081E-3</v>
      </c>
      <c r="Y79" s="41">
        <v>7.9398148148148197E-3</v>
      </c>
      <c r="Z79" s="43">
        <f t="shared" si="27"/>
        <v>3.4722222222220711E-5</v>
      </c>
      <c r="AA79" s="72" t="s">
        <v>125</v>
      </c>
      <c r="AB79" s="72" t="s">
        <v>125</v>
      </c>
      <c r="AC79" s="41"/>
      <c r="AD79" s="52"/>
      <c r="AE79" s="61">
        <v>57</v>
      </c>
      <c r="AF79" s="92">
        <f t="shared" si="31"/>
        <v>169</v>
      </c>
    </row>
    <row r="80" spans="1:32" x14ac:dyDescent="0.25">
      <c r="A80" s="1"/>
      <c r="B80" s="1">
        <v>512</v>
      </c>
      <c r="C80" s="23" t="s">
        <v>35</v>
      </c>
      <c r="D80" s="5">
        <v>1.5706018518518518E-2</v>
      </c>
      <c r="E80" s="22">
        <v>8.1712962962962946E-3</v>
      </c>
      <c r="F80" s="28">
        <v>4.6296296296294281E-5</v>
      </c>
      <c r="G80" s="35" t="s">
        <v>125</v>
      </c>
      <c r="I80" s="83" t="s">
        <v>125</v>
      </c>
      <c r="J80" s="80"/>
      <c r="K80" s="87">
        <v>60</v>
      </c>
      <c r="L80" s="82">
        <f>D80</f>
        <v>1.5706018518518518E-2</v>
      </c>
      <c r="M80" s="44">
        <v>7.9629629629629668E-3</v>
      </c>
      <c r="N80" s="56">
        <f t="shared" si="25"/>
        <v>2.3148148148147141E-5</v>
      </c>
      <c r="U80" s="61">
        <v>59</v>
      </c>
      <c r="V80" s="125">
        <f t="shared" si="30"/>
        <v>119</v>
      </c>
      <c r="W80" s="97">
        <f>L80</f>
        <v>1.5706018518518518E-2</v>
      </c>
      <c r="X80" s="41">
        <f t="shared" si="26"/>
        <v>3.9930555555555552E-3</v>
      </c>
      <c r="Y80" s="41">
        <v>7.9629629629629668E-3</v>
      </c>
      <c r="Z80" s="43">
        <f t="shared" si="27"/>
        <v>2.3148148148147141E-5</v>
      </c>
      <c r="AA80" s="72" t="s">
        <v>125</v>
      </c>
      <c r="AB80" s="72" t="s">
        <v>125</v>
      </c>
      <c r="AC80" s="41"/>
      <c r="AD80" s="52"/>
      <c r="AE80" s="61">
        <v>57</v>
      </c>
      <c r="AF80" s="92">
        <f t="shared" si="31"/>
        <v>176</v>
      </c>
    </row>
    <row r="81" spans="1:32" x14ac:dyDescent="0.25">
      <c r="A81" s="1"/>
      <c r="B81" s="1">
        <v>535</v>
      </c>
      <c r="C81" s="23" t="s">
        <v>34</v>
      </c>
      <c r="D81" s="5">
        <v>1.5682870370370371E-2</v>
      </c>
      <c r="E81" s="22">
        <v>8.1944444444444417E-3</v>
      </c>
      <c r="F81" s="28">
        <v>2.3148148148147141E-5</v>
      </c>
      <c r="G81" s="35" t="s">
        <v>125</v>
      </c>
      <c r="I81" s="83" t="s">
        <v>125</v>
      </c>
      <c r="J81" s="80"/>
      <c r="K81" s="87">
        <v>60</v>
      </c>
      <c r="L81" s="82">
        <f>D81</f>
        <v>1.5682870370370371E-2</v>
      </c>
      <c r="M81" s="44">
        <v>7.986111111111114E-3</v>
      </c>
      <c r="N81" s="56">
        <f t="shared" si="25"/>
        <v>2.3148148148147141E-5</v>
      </c>
      <c r="U81" s="61">
        <v>59</v>
      </c>
      <c r="V81" s="125">
        <f t="shared" si="30"/>
        <v>119</v>
      </c>
      <c r="W81" s="97">
        <f>L81</f>
        <v>1.5682870370370371E-2</v>
      </c>
      <c r="X81" s="41">
        <f t="shared" si="26"/>
        <v>4.0162037037037024E-3</v>
      </c>
      <c r="Y81" s="41">
        <v>7.986111111111114E-3</v>
      </c>
      <c r="Z81" s="43">
        <f t="shared" si="27"/>
        <v>2.3148148148147141E-5</v>
      </c>
      <c r="AA81" s="72" t="s">
        <v>125</v>
      </c>
      <c r="AB81" s="72" t="s">
        <v>125</v>
      </c>
      <c r="AC81" s="41"/>
      <c r="AD81" s="52"/>
      <c r="AE81" s="61">
        <v>57</v>
      </c>
      <c r="AF81" s="92">
        <f t="shared" si="31"/>
        <v>176</v>
      </c>
    </row>
    <row r="82" spans="1:32" x14ac:dyDescent="0.25">
      <c r="A82" s="1"/>
      <c r="B82" s="1">
        <v>513</v>
      </c>
      <c r="C82" s="23" t="s">
        <v>50</v>
      </c>
      <c r="D82" s="5">
        <v>1.6712962962962961E-2</v>
      </c>
      <c r="E82" s="22">
        <v>7.1643518518518523E-3</v>
      </c>
      <c r="F82" s="28">
        <v>3.4722222222224181E-5</v>
      </c>
      <c r="G82" s="24">
        <v>2.3090277777777779E-2</v>
      </c>
      <c r="H82">
        <v>9</v>
      </c>
      <c r="I82" s="82">
        <f>G82-E82</f>
        <v>1.5925925925925927E-2</v>
      </c>
      <c r="J82" s="86">
        <f>+D82-I82</f>
        <v>7.8703703703703401E-4</v>
      </c>
      <c r="K82" s="85">
        <v>9</v>
      </c>
      <c r="L82" s="82">
        <f>IF(I82&lt;=D82,I82,D82)</f>
        <v>1.5925925925925927E-2</v>
      </c>
      <c r="M82" s="44">
        <v>7.7430555555555586E-3</v>
      </c>
      <c r="N82" s="56">
        <f t="shared" si="25"/>
        <v>-2.4305555555555539E-4</v>
      </c>
      <c r="O82" s="44">
        <v>2.3356481481481485E-2</v>
      </c>
      <c r="P82" s="49">
        <f>O82-M82</f>
        <v>1.5613425925925926E-2</v>
      </c>
      <c r="Q82" s="41">
        <v>2.7083333333333334E-3</v>
      </c>
      <c r="R82" s="95">
        <f>I82-P82</f>
        <v>3.1250000000000028E-4</v>
      </c>
      <c r="S82" s="75">
        <f>L82-P82</f>
        <v>3.1250000000000028E-4</v>
      </c>
      <c r="T82" s="48">
        <v>11</v>
      </c>
      <c r="U82" s="59">
        <v>8</v>
      </c>
      <c r="V82" s="125">
        <f t="shared" si="30"/>
        <v>17</v>
      </c>
      <c r="W82" s="97">
        <v>1.5613425925925926E-2</v>
      </c>
      <c r="X82" s="41">
        <f t="shared" si="26"/>
        <v>4.0856481481481473E-3</v>
      </c>
      <c r="Y82" s="41">
        <v>8.0555555555555589E-3</v>
      </c>
      <c r="Z82" s="43">
        <f t="shared" si="27"/>
        <v>6.9444444444444892E-5</v>
      </c>
      <c r="AA82" s="72" t="s">
        <v>125</v>
      </c>
      <c r="AB82" s="72" t="s">
        <v>125</v>
      </c>
      <c r="AC82" s="41"/>
      <c r="AD82" s="52"/>
      <c r="AE82" s="61">
        <v>57</v>
      </c>
      <c r="AF82" s="92">
        <f t="shared" si="31"/>
        <v>74</v>
      </c>
    </row>
    <row r="83" spans="1:32" x14ac:dyDescent="0.25">
      <c r="A83" s="1"/>
      <c r="B83" s="1">
        <v>577</v>
      </c>
      <c r="C83" s="23" t="s">
        <v>94</v>
      </c>
      <c r="D83" s="5">
        <v>1.5752314814814813E-2</v>
      </c>
      <c r="E83" s="22">
        <v>8.1250000000000003E-3</v>
      </c>
      <c r="F83" s="28">
        <v>1.157407407407357E-5</v>
      </c>
      <c r="G83" s="35" t="s">
        <v>126</v>
      </c>
      <c r="I83" s="83" t="s">
        <v>126</v>
      </c>
      <c r="J83" s="80"/>
      <c r="K83" s="87">
        <v>60</v>
      </c>
      <c r="L83" s="82">
        <f t="shared" ref="L83:L88" si="32">D83</f>
        <v>1.5752314814814813E-2</v>
      </c>
      <c r="M83" s="44">
        <v>7.9166666666666725E-3</v>
      </c>
      <c r="N83" s="56">
        <f t="shared" si="25"/>
        <v>1.7361111111111396E-4</v>
      </c>
      <c r="O83" s="44">
        <v>2.3518518518518522E-2</v>
      </c>
      <c r="P83" s="49">
        <f>O83-M83</f>
        <v>1.5601851851851849E-2</v>
      </c>
      <c r="Q83" s="41">
        <v>2.5462962962962961E-3</v>
      </c>
      <c r="R83" s="95"/>
      <c r="S83" s="75">
        <f>L83-P83</f>
        <v>1.5046296296296335E-4</v>
      </c>
      <c r="T83" s="48">
        <v>23</v>
      </c>
      <c r="U83" s="59">
        <v>20</v>
      </c>
      <c r="V83" s="125">
        <f t="shared" si="30"/>
        <v>80</v>
      </c>
      <c r="W83" s="97">
        <v>1.5601851851851849E-2</v>
      </c>
      <c r="X83" s="41">
        <f t="shared" si="26"/>
        <v>4.0972222222222243E-3</v>
      </c>
      <c r="Y83" s="41">
        <v>8.0671296296296359E-3</v>
      </c>
      <c r="Z83" s="43">
        <f t="shared" si="27"/>
        <v>1.157407407407704E-5</v>
      </c>
      <c r="AA83" s="72" t="s">
        <v>125</v>
      </c>
      <c r="AB83" s="72" t="s">
        <v>125</v>
      </c>
      <c r="AC83" s="41"/>
      <c r="AD83" s="52"/>
      <c r="AE83" s="61">
        <v>57</v>
      </c>
      <c r="AF83" s="92">
        <f t="shared" si="31"/>
        <v>137</v>
      </c>
    </row>
    <row r="84" spans="1:32" x14ac:dyDescent="0.25">
      <c r="A84" s="1"/>
      <c r="B84" s="1">
        <v>531</v>
      </c>
      <c r="C84" s="23" t="s">
        <v>31</v>
      </c>
      <c r="D84" s="5">
        <v>1.5509259259259257E-2</v>
      </c>
      <c r="E84" s="22">
        <v>8.3680555555555557E-3</v>
      </c>
      <c r="F84" s="28">
        <v>1.6203703703704039E-4</v>
      </c>
      <c r="G84" s="35" t="s">
        <v>125</v>
      </c>
      <c r="I84" s="83" t="s">
        <v>125</v>
      </c>
      <c r="J84" s="80"/>
      <c r="K84" s="87">
        <v>60</v>
      </c>
      <c r="L84" s="82">
        <f t="shared" si="32"/>
        <v>1.5509259259259257E-2</v>
      </c>
      <c r="M84" s="44">
        <v>8.1597222222222279E-3</v>
      </c>
      <c r="N84" s="56">
        <f t="shared" si="25"/>
        <v>2.4305555555555539E-4</v>
      </c>
      <c r="O84" s="44">
        <v>2.387731481481482E-2</v>
      </c>
      <c r="P84" s="49">
        <f>O84-M84</f>
        <v>1.5717592592592592E-2</v>
      </c>
      <c r="Q84" s="41">
        <v>2.1874999999999998E-3</v>
      </c>
      <c r="R84" s="95"/>
      <c r="S84" s="76">
        <f>L84-P84</f>
        <v>-2.0833333333333467E-4</v>
      </c>
      <c r="T84" s="48">
        <v>45</v>
      </c>
      <c r="U84" s="59">
        <v>42</v>
      </c>
      <c r="V84" s="125">
        <f t="shared" si="30"/>
        <v>102</v>
      </c>
      <c r="W84" s="97">
        <v>1.5509259259259257E-2</v>
      </c>
      <c r="X84" s="41">
        <f t="shared" si="26"/>
        <v>4.1898148148148164E-3</v>
      </c>
      <c r="Y84" s="41">
        <v>8.1597222222222279E-3</v>
      </c>
      <c r="Z84" s="43">
        <f t="shared" si="27"/>
        <v>9.2592592592592032E-5</v>
      </c>
      <c r="AA84" s="72" t="s">
        <v>125</v>
      </c>
      <c r="AB84" s="72" t="s">
        <v>125</v>
      </c>
      <c r="AC84" s="41"/>
      <c r="AD84" s="52"/>
      <c r="AE84" s="61">
        <v>57</v>
      </c>
      <c r="AF84" s="92">
        <f t="shared" si="31"/>
        <v>159</v>
      </c>
    </row>
    <row r="85" spans="1:32" x14ac:dyDescent="0.25">
      <c r="A85" s="1"/>
      <c r="B85" s="1">
        <v>564</v>
      </c>
      <c r="C85" s="23" t="s">
        <v>100</v>
      </c>
      <c r="D85" s="5">
        <v>1.5231481481481483E-2</v>
      </c>
      <c r="E85" s="22">
        <v>8.64583333333333E-3</v>
      </c>
      <c r="F85" s="28">
        <v>9.2592592592590298E-5</v>
      </c>
      <c r="G85" s="35" t="s">
        <v>127</v>
      </c>
      <c r="I85" s="83" t="s">
        <v>125</v>
      </c>
      <c r="J85" s="80"/>
      <c r="K85" s="87">
        <v>60</v>
      </c>
      <c r="L85" s="82">
        <f t="shared" si="32"/>
        <v>1.5231481481481483E-2</v>
      </c>
      <c r="M85" s="44">
        <v>8.4375000000000023E-3</v>
      </c>
      <c r="N85" s="56">
        <f t="shared" si="25"/>
        <v>2.7777777777777436E-4</v>
      </c>
      <c r="U85" s="61">
        <v>59</v>
      </c>
      <c r="V85" s="125">
        <f t="shared" si="30"/>
        <v>119</v>
      </c>
      <c r="W85" s="97">
        <f>L85</f>
        <v>1.5231481481481483E-2</v>
      </c>
      <c r="X85" s="41">
        <f t="shared" si="26"/>
        <v>4.4675925925925907E-3</v>
      </c>
      <c r="Y85" s="41">
        <v>8.4375000000000023E-3</v>
      </c>
      <c r="Z85" s="43">
        <f t="shared" si="27"/>
        <v>2.7777777777777436E-4</v>
      </c>
      <c r="AA85" s="72" t="s">
        <v>125</v>
      </c>
      <c r="AB85" s="72" t="s">
        <v>125</v>
      </c>
      <c r="AC85" s="41"/>
      <c r="AD85" s="52"/>
      <c r="AE85" s="61">
        <v>57</v>
      </c>
      <c r="AF85" s="92">
        <f t="shared" si="31"/>
        <v>176</v>
      </c>
    </row>
    <row r="86" spans="1:32" x14ac:dyDescent="0.25">
      <c r="A86" s="1"/>
      <c r="B86" s="1">
        <v>503</v>
      </c>
      <c r="C86" s="23" t="s">
        <v>28</v>
      </c>
      <c r="D86" s="5">
        <v>1.5196759259259259E-2</v>
      </c>
      <c r="E86" s="22">
        <v>8.6805555555555542E-3</v>
      </c>
      <c r="F86" s="28">
        <v>3.4722222222224181E-5</v>
      </c>
      <c r="G86" s="35" t="s">
        <v>125</v>
      </c>
      <c r="I86" s="83" t="s">
        <v>125</v>
      </c>
      <c r="J86" s="80"/>
      <c r="K86" s="87">
        <v>60</v>
      </c>
      <c r="L86" s="82">
        <f t="shared" si="32"/>
        <v>1.5196759259259259E-2</v>
      </c>
      <c r="M86" s="44">
        <v>8.4722222222222265E-3</v>
      </c>
      <c r="N86" s="56">
        <f t="shared" si="25"/>
        <v>3.4722222222224181E-5</v>
      </c>
      <c r="U86" s="61">
        <v>59</v>
      </c>
      <c r="V86" s="125">
        <f t="shared" si="30"/>
        <v>119</v>
      </c>
      <c r="W86" s="97">
        <f>L86</f>
        <v>1.5196759259259259E-2</v>
      </c>
      <c r="X86" s="41">
        <f t="shared" si="26"/>
        <v>4.5023148148148149E-3</v>
      </c>
      <c r="Y86" s="41">
        <v>8.4722222222222265E-3</v>
      </c>
      <c r="Z86" s="43">
        <f t="shared" si="27"/>
        <v>3.4722222222224181E-5</v>
      </c>
      <c r="AA86" s="72" t="s">
        <v>125</v>
      </c>
      <c r="AB86" s="72" t="s">
        <v>125</v>
      </c>
      <c r="AC86" s="41"/>
      <c r="AD86" s="52"/>
      <c r="AE86" s="61">
        <v>57</v>
      </c>
      <c r="AF86" s="92">
        <f t="shared" si="31"/>
        <v>176</v>
      </c>
    </row>
    <row r="87" spans="1:32" x14ac:dyDescent="0.25">
      <c r="A87" s="1"/>
      <c r="B87" s="1">
        <v>576</v>
      </c>
      <c r="C87" s="23" t="s">
        <v>112</v>
      </c>
      <c r="D87" s="5">
        <v>1.5150462962962963E-2</v>
      </c>
      <c r="E87" s="22">
        <v>8.7268518518518502E-3</v>
      </c>
      <c r="F87" s="28">
        <v>1.157407407407357E-5</v>
      </c>
      <c r="G87" s="35" t="s">
        <v>125</v>
      </c>
      <c r="I87" s="83" t="s">
        <v>125</v>
      </c>
      <c r="J87" s="80"/>
      <c r="K87" s="87">
        <v>60</v>
      </c>
      <c r="L87" s="82">
        <f t="shared" si="32"/>
        <v>1.5150462962962963E-2</v>
      </c>
      <c r="M87" s="44">
        <v>8.5185185185185225E-3</v>
      </c>
      <c r="N87" s="56">
        <f t="shared" si="25"/>
        <v>4.6296296296296016E-5</v>
      </c>
      <c r="U87" s="61">
        <v>59</v>
      </c>
      <c r="V87" s="125">
        <f t="shared" si="30"/>
        <v>119</v>
      </c>
      <c r="W87" s="97">
        <f>L87</f>
        <v>1.5150462962962963E-2</v>
      </c>
      <c r="X87" s="41">
        <f t="shared" si="26"/>
        <v>4.5486111111111109E-3</v>
      </c>
      <c r="Y87" s="41">
        <v>8.5185185185185225E-3</v>
      </c>
      <c r="Z87" s="43">
        <f t="shared" si="27"/>
        <v>4.6296296296296016E-5</v>
      </c>
      <c r="AA87" s="72" t="s">
        <v>125</v>
      </c>
      <c r="AB87" s="72" t="s">
        <v>125</v>
      </c>
      <c r="AC87" s="41"/>
      <c r="AD87" s="52"/>
      <c r="AE87" s="61">
        <v>57</v>
      </c>
      <c r="AF87" s="92">
        <f t="shared" si="31"/>
        <v>176</v>
      </c>
    </row>
    <row r="88" spans="1:32" x14ac:dyDescent="0.25">
      <c r="A88" s="1"/>
      <c r="B88" s="1">
        <v>509</v>
      </c>
      <c r="C88" s="23" t="s">
        <v>25</v>
      </c>
      <c r="D88" s="5">
        <v>1.4837962962962963E-2</v>
      </c>
      <c r="E88" s="22">
        <v>9.0393518518518505E-3</v>
      </c>
      <c r="F88" s="28">
        <v>1.3888888888888978E-4</v>
      </c>
      <c r="G88" s="35" t="s">
        <v>125</v>
      </c>
      <c r="I88" s="83" t="s">
        <v>125</v>
      </c>
      <c r="J88" s="80"/>
      <c r="K88" s="87">
        <v>60</v>
      </c>
      <c r="L88" s="82">
        <f t="shared" si="32"/>
        <v>1.4837962962962963E-2</v>
      </c>
      <c r="M88" s="44">
        <v>8.8310185185185228E-3</v>
      </c>
      <c r="N88" s="56">
        <f t="shared" si="25"/>
        <v>3.1250000000000028E-4</v>
      </c>
      <c r="U88" s="61">
        <v>59</v>
      </c>
      <c r="V88" s="125">
        <f t="shared" si="30"/>
        <v>119</v>
      </c>
      <c r="W88" s="97">
        <f>L88</f>
        <v>1.4837962962962963E-2</v>
      </c>
      <c r="X88" s="41">
        <f t="shared" si="26"/>
        <v>4.8611111111111112E-3</v>
      </c>
      <c r="Y88" s="41">
        <v>8.8310185185185228E-3</v>
      </c>
      <c r="Z88" s="43">
        <f t="shared" si="27"/>
        <v>3.1250000000000028E-4</v>
      </c>
      <c r="AA88" s="72" t="s">
        <v>125</v>
      </c>
      <c r="AB88" s="72" t="s">
        <v>125</v>
      </c>
      <c r="AC88" s="41"/>
      <c r="AD88" s="52"/>
      <c r="AE88" s="61">
        <v>57</v>
      </c>
      <c r="AF88" s="92">
        <f t="shared" si="31"/>
        <v>176</v>
      </c>
    </row>
    <row r="89" spans="1:32" x14ac:dyDescent="0.25">
      <c r="A89" s="1"/>
      <c r="B89" s="1">
        <v>574</v>
      </c>
      <c r="C89" s="23" t="s">
        <v>103</v>
      </c>
      <c r="D89" s="5">
        <v>1.5057870370370369E-2</v>
      </c>
      <c r="E89" s="22">
        <v>8.819444444444444E-3</v>
      </c>
      <c r="F89" s="28">
        <v>9.2592592592593767E-5</v>
      </c>
      <c r="G89" s="24">
        <v>2.361111111111111E-2</v>
      </c>
      <c r="H89">
        <v>28</v>
      </c>
      <c r="I89" s="82">
        <f>G89-E89</f>
        <v>1.4791666666666667E-2</v>
      </c>
      <c r="J89" s="86">
        <f>+D89-I89</f>
        <v>2.6620370370370253E-4</v>
      </c>
      <c r="K89" s="85">
        <v>25</v>
      </c>
      <c r="L89" s="82">
        <f>IF(I89&lt;=D89,I89,D89)</f>
        <v>1.4791666666666667E-2</v>
      </c>
      <c r="M89" s="44">
        <v>8.8773148148148188E-3</v>
      </c>
      <c r="N89" s="56">
        <f t="shared" si="25"/>
        <v>4.6296296296296016E-5</v>
      </c>
      <c r="O89" s="44">
        <v>2.3506944444444448E-2</v>
      </c>
      <c r="P89" s="49">
        <f>O89-M89</f>
        <v>1.462962962962963E-2</v>
      </c>
      <c r="Q89" s="41">
        <v>2.5578703703703705E-3</v>
      </c>
      <c r="R89" s="95">
        <f>I89-P89</f>
        <v>1.6203703703703692E-4</v>
      </c>
      <c r="S89" s="75">
        <f>L89-P89</f>
        <v>1.6203703703703692E-4</v>
      </c>
      <c r="T89" s="48">
        <v>21</v>
      </c>
      <c r="U89" s="59">
        <v>18</v>
      </c>
      <c r="V89" s="125">
        <f t="shared" si="30"/>
        <v>43</v>
      </c>
      <c r="W89" s="97">
        <v>1.462962962962963E-2</v>
      </c>
      <c r="X89" s="41">
        <f t="shared" si="26"/>
        <v>5.0694444444444441E-3</v>
      </c>
      <c r="Y89" s="41">
        <v>9.0393518518518557E-3</v>
      </c>
      <c r="Z89" s="43">
        <f t="shared" si="27"/>
        <v>2.0833333333333294E-4</v>
      </c>
      <c r="AA89" s="72" t="s">
        <v>125</v>
      </c>
      <c r="AB89" s="72" t="s">
        <v>125</v>
      </c>
      <c r="AC89" s="41"/>
      <c r="AD89" s="52"/>
      <c r="AE89" s="61">
        <v>57</v>
      </c>
      <c r="AF89" s="92">
        <f t="shared" si="31"/>
        <v>100</v>
      </c>
    </row>
    <row r="90" spans="1:32" x14ac:dyDescent="0.25">
      <c r="A90" s="1"/>
      <c r="B90" s="1">
        <v>583</v>
      </c>
      <c r="C90" s="23" t="s">
        <v>105</v>
      </c>
      <c r="D90" s="5">
        <v>1.4560185185185183E-2</v>
      </c>
      <c r="E90" s="22">
        <v>9.3171296296296301E-3</v>
      </c>
      <c r="F90" s="28">
        <v>9.2592592592595502E-5</v>
      </c>
      <c r="G90" s="35" t="s">
        <v>125</v>
      </c>
      <c r="I90" s="83" t="s">
        <v>125</v>
      </c>
      <c r="J90" s="80"/>
      <c r="K90" s="87">
        <v>60</v>
      </c>
      <c r="L90" s="82">
        <f>D90</f>
        <v>1.4560185185185183E-2</v>
      </c>
      <c r="M90" s="44">
        <v>9.1087962962963023E-3</v>
      </c>
      <c r="N90" s="56">
        <f t="shared" si="25"/>
        <v>2.3148148148148355E-4</v>
      </c>
      <c r="U90" s="61">
        <v>59</v>
      </c>
      <c r="V90" s="125">
        <f t="shared" si="30"/>
        <v>119</v>
      </c>
      <c r="W90" s="97">
        <f>L90</f>
        <v>1.4560185185185183E-2</v>
      </c>
      <c r="X90" s="41">
        <f t="shared" si="26"/>
        <v>5.1388888888888908E-3</v>
      </c>
      <c r="Y90" s="41">
        <v>9.1087962962963023E-3</v>
      </c>
      <c r="Z90" s="43">
        <f t="shared" si="27"/>
        <v>6.9444444444446626E-5</v>
      </c>
      <c r="AA90" s="72" t="s">
        <v>125</v>
      </c>
      <c r="AB90" s="72" t="s">
        <v>125</v>
      </c>
      <c r="AC90" s="41"/>
      <c r="AD90" s="52"/>
      <c r="AE90" s="61">
        <v>57</v>
      </c>
      <c r="AF90" s="92">
        <f t="shared" si="31"/>
        <v>176</v>
      </c>
    </row>
    <row r="91" spans="1:32" x14ac:dyDescent="0.25">
      <c r="A91" s="1"/>
      <c r="B91" s="1">
        <v>507</v>
      </c>
      <c r="C91" s="23" t="s">
        <v>19</v>
      </c>
      <c r="D91" s="5">
        <v>1.3958333333333335E-2</v>
      </c>
      <c r="E91" s="22">
        <v>9.9189814814814783E-3</v>
      </c>
      <c r="F91" s="28">
        <v>1.2731481481481621E-4</v>
      </c>
      <c r="G91" s="24">
        <v>2.4918981481481483E-2</v>
      </c>
      <c r="H91">
        <v>59</v>
      </c>
      <c r="I91" s="82">
        <f>G91-E91</f>
        <v>1.5000000000000005E-2</v>
      </c>
      <c r="J91" s="84">
        <f>-(I91-D91)</f>
        <v>-1.0416666666666699E-3</v>
      </c>
      <c r="K91" s="85">
        <v>56</v>
      </c>
      <c r="L91" s="82">
        <f>IF(I91&lt;=D91,I91,D91)</f>
        <v>1.3958333333333335E-2</v>
      </c>
      <c r="M91" s="44">
        <v>9.7106481481481505E-3</v>
      </c>
      <c r="N91" s="56">
        <f t="shared" si="25"/>
        <v>6.0185185185184821E-4</v>
      </c>
      <c r="O91" s="44">
        <v>2.3680555555555559E-2</v>
      </c>
      <c r="P91" s="49">
        <f>O91-M91</f>
        <v>1.3969907407407408E-2</v>
      </c>
      <c r="Q91" s="41">
        <v>2.3842592592592591E-3</v>
      </c>
      <c r="R91" s="95">
        <f>I91-P91</f>
        <v>1.0300925925925963E-3</v>
      </c>
      <c r="S91" s="76">
        <f>L91-P91</f>
        <v>-1.157407407407357E-5</v>
      </c>
      <c r="T91" s="48">
        <v>38</v>
      </c>
      <c r="U91" s="59">
        <v>35</v>
      </c>
      <c r="V91" s="125">
        <f t="shared" si="30"/>
        <v>91</v>
      </c>
      <c r="W91" s="97">
        <v>1.3958333333333335E-2</v>
      </c>
      <c r="X91" s="41">
        <f t="shared" si="26"/>
        <v>5.740740740740739E-3</v>
      </c>
      <c r="Y91" s="41">
        <v>9.7106481481481505E-3</v>
      </c>
      <c r="Z91" s="43">
        <f t="shared" si="27"/>
        <v>6.0185185185184821E-4</v>
      </c>
      <c r="AA91" s="72" t="s">
        <v>125</v>
      </c>
      <c r="AB91" s="72" t="s">
        <v>125</v>
      </c>
      <c r="AC91" s="41"/>
      <c r="AD91" s="52"/>
      <c r="AE91" s="61">
        <v>57</v>
      </c>
      <c r="AF91" s="92">
        <f t="shared" si="31"/>
        <v>148</v>
      </c>
    </row>
    <row r="92" spans="1:32" x14ac:dyDescent="0.25">
      <c r="A92" s="1"/>
      <c r="B92" s="1">
        <v>551</v>
      </c>
      <c r="C92" s="23" t="s">
        <v>21</v>
      </c>
      <c r="D92" s="5">
        <v>1.4085648148148151E-2</v>
      </c>
      <c r="E92" s="22">
        <v>9.7916666666666621E-3</v>
      </c>
      <c r="F92" s="28">
        <v>3.2407407407407038E-4</v>
      </c>
      <c r="G92" s="24">
        <v>2.3784722222222221E-2</v>
      </c>
      <c r="H92">
        <v>38</v>
      </c>
      <c r="I92" s="82">
        <f>G92-E92</f>
        <v>1.3993055555555559E-2</v>
      </c>
      <c r="J92" s="86">
        <f>+D92-I92</f>
        <v>9.2592592592592032E-5</v>
      </c>
      <c r="K92" s="85">
        <v>35</v>
      </c>
      <c r="L92" s="82">
        <f>IF(I92&lt;=D92,I92,D92)</f>
        <v>1.3993055555555559E-2</v>
      </c>
      <c r="M92" s="44">
        <v>9.6759259259259264E-3</v>
      </c>
      <c r="N92" s="56">
        <f t="shared" si="25"/>
        <v>-3.4722222222224181E-5</v>
      </c>
      <c r="O92" s="44">
        <v>2.3506944444444448E-2</v>
      </c>
      <c r="P92" s="49">
        <f>O92-M92</f>
        <v>1.3831018518518522E-2</v>
      </c>
      <c r="Q92" s="41">
        <v>2.5578703703703705E-3</v>
      </c>
      <c r="R92" s="95">
        <f>I92-P92</f>
        <v>1.6203703703703692E-4</v>
      </c>
      <c r="S92" s="75">
        <f>L92-P92</f>
        <v>1.6203703703703692E-4</v>
      </c>
      <c r="T92" s="48">
        <v>22</v>
      </c>
      <c r="U92" s="59">
        <v>19</v>
      </c>
      <c r="V92" s="125">
        <f t="shared" si="30"/>
        <v>54</v>
      </c>
      <c r="W92" s="97">
        <v>1.3831018518518522E-2</v>
      </c>
      <c r="X92" s="41">
        <f t="shared" si="26"/>
        <v>5.8680555555555517E-3</v>
      </c>
      <c r="Y92" s="41">
        <v>9.8379629629629633E-3</v>
      </c>
      <c r="Z92" s="43">
        <f t="shared" si="27"/>
        <v>1.2731481481481274E-4</v>
      </c>
      <c r="AA92" s="72" t="s">
        <v>125</v>
      </c>
      <c r="AB92" s="72" t="s">
        <v>125</v>
      </c>
      <c r="AC92" s="41"/>
      <c r="AD92" s="52"/>
      <c r="AE92" s="61">
        <v>57</v>
      </c>
      <c r="AF92" s="92">
        <f t="shared" si="31"/>
        <v>111</v>
      </c>
    </row>
    <row r="93" spans="1:32" x14ac:dyDescent="0.25">
      <c r="A93" s="1"/>
      <c r="B93" s="1">
        <v>514</v>
      </c>
      <c r="C93" s="23" t="s">
        <v>81</v>
      </c>
      <c r="D93" s="5">
        <v>1.283564814814815E-2</v>
      </c>
      <c r="E93" s="22">
        <v>1.1041666666666663E-2</v>
      </c>
      <c r="F93" s="28">
        <v>4.5138888888888659E-4</v>
      </c>
      <c r="G93" s="24">
        <v>2.34375E-2</v>
      </c>
      <c r="H93">
        <v>19</v>
      </c>
      <c r="I93" s="82">
        <f>G93-E93</f>
        <v>1.2395833333333337E-2</v>
      </c>
      <c r="J93" s="86">
        <f>+D93-I93</f>
        <v>4.3981481481481302E-4</v>
      </c>
      <c r="K93" s="85" t="s">
        <v>132</v>
      </c>
      <c r="L93" s="82">
        <f>IF(I93&lt;=D93,I93,D93)</f>
        <v>1.2395833333333337E-2</v>
      </c>
      <c r="M93" s="44">
        <v>1.1273148148148148E-2</v>
      </c>
      <c r="N93" s="56">
        <f t="shared" si="25"/>
        <v>1.5972222222222221E-3</v>
      </c>
      <c r="U93" s="59" t="s">
        <v>132</v>
      </c>
      <c r="V93" s="127" t="s">
        <v>132</v>
      </c>
      <c r="W93" s="97">
        <f>L93</f>
        <v>1.2395833333333337E-2</v>
      </c>
      <c r="X93" s="41">
        <f t="shared" si="26"/>
        <v>7.3032407407407369E-3</v>
      </c>
      <c r="Y93" s="41">
        <v>1.1273148148148148E-2</v>
      </c>
      <c r="Z93" s="43">
        <f t="shared" si="27"/>
        <v>1.4351851851851852E-3</v>
      </c>
      <c r="AA93" s="72" t="s">
        <v>125</v>
      </c>
      <c r="AB93" s="72" t="s">
        <v>125</v>
      </c>
      <c r="AC93" s="41"/>
      <c r="AD93" s="52"/>
      <c r="AE93" s="61">
        <v>57</v>
      </c>
      <c r="AF93" s="127" t="s">
        <v>132</v>
      </c>
    </row>
    <row r="94" spans="1:32" x14ac:dyDescent="0.25">
      <c r="A94" s="1"/>
      <c r="B94" s="1">
        <v>586</v>
      </c>
      <c r="C94" s="23" t="s">
        <v>109</v>
      </c>
      <c r="D94" s="5">
        <v>1.1689814814814814E-2</v>
      </c>
      <c r="E94" s="22">
        <v>1.2187499999999999E-2</v>
      </c>
      <c r="F94" s="28">
        <v>1.2731481481481448E-4</v>
      </c>
      <c r="G94" s="35" t="s">
        <v>125</v>
      </c>
      <c r="I94" s="88" t="s">
        <v>125</v>
      </c>
      <c r="J94" s="80"/>
      <c r="K94" s="89">
        <v>60</v>
      </c>
      <c r="L94" s="90">
        <f>D94</f>
        <v>1.1689814814814814E-2</v>
      </c>
      <c r="M94" s="63">
        <v>1.1979166666666671E-2</v>
      </c>
      <c r="N94" s="56">
        <f t="shared" si="25"/>
        <v>7.0601851851852249E-4</v>
      </c>
      <c r="U94" s="61">
        <v>59</v>
      </c>
      <c r="V94" s="125">
        <f>K94+U94</f>
        <v>119</v>
      </c>
      <c r="W94" s="97">
        <f>L94</f>
        <v>1.1689814814814814E-2</v>
      </c>
      <c r="X94" s="41">
        <f t="shared" si="26"/>
        <v>8.0092592592592594E-3</v>
      </c>
      <c r="Y94" s="41">
        <v>1.1979166666666671E-2</v>
      </c>
      <c r="Z94" s="43">
        <f t="shared" si="27"/>
        <v>7.0601851851852249E-4</v>
      </c>
      <c r="AA94" s="72" t="s">
        <v>125</v>
      </c>
      <c r="AB94" s="72" t="s">
        <v>125</v>
      </c>
      <c r="AC94" s="41"/>
      <c r="AD94" s="52"/>
      <c r="AE94" s="61">
        <v>57</v>
      </c>
      <c r="AF94" s="92">
        <f t="shared" si="31"/>
        <v>176</v>
      </c>
    </row>
    <row r="95" spans="1:32" x14ac:dyDescent="0.25">
      <c r="A95" s="1"/>
      <c r="B95" s="1">
        <v>528</v>
      </c>
      <c r="C95" s="23" t="s">
        <v>8</v>
      </c>
      <c r="D95" s="5">
        <v>1.1469907407407408E-2</v>
      </c>
      <c r="E95" s="22">
        <v>1.2407407407407405E-2</v>
      </c>
      <c r="F95" s="116">
        <v>2.1990740740740651E-4</v>
      </c>
      <c r="G95" s="35" t="s">
        <v>125</v>
      </c>
      <c r="I95" s="83" t="s">
        <v>125</v>
      </c>
      <c r="J95" s="82"/>
      <c r="K95" s="87">
        <v>60</v>
      </c>
      <c r="L95" s="82">
        <f>D95</f>
        <v>1.1469907407407408E-2</v>
      </c>
      <c r="M95" s="44">
        <v>1.2199074074074077E-2</v>
      </c>
      <c r="N95" s="43">
        <f t="shared" si="25"/>
        <v>2.1990740740740651E-4</v>
      </c>
      <c r="U95" s="61">
        <v>59</v>
      </c>
      <c r="V95" s="125">
        <f>K95+U95</f>
        <v>119</v>
      </c>
      <c r="W95" s="97">
        <f>L95</f>
        <v>1.1469907407407408E-2</v>
      </c>
      <c r="X95" s="41">
        <f t="shared" si="26"/>
        <v>8.2291666666666659E-3</v>
      </c>
      <c r="Y95" s="41">
        <v>1.2199074074074077E-2</v>
      </c>
      <c r="Z95" s="43">
        <f t="shared" si="27"/>
        <v>2.1990740740740651E-4</v>
      </c>
      <c r="AA95" s="72" t="s">
        <v>125</v>
      </c>
      <c r="AB95" s="72" t="s">
        <v>125</v>
      </c>
      <c r="AC95" s="41"/>
      <c r="AD95" s="52"/>
      <c r="AE95" s="61">
        <v>57</v>
      </c>
      <c r="AF95" s="92">
        <f t="shared" si="31"/>
        <v>176</v>
      </c>
    </row>
    <row r="96" spans="1:32" x14ac:dyDescent="0.25">
      <c r="A96" s="1"/>
      <c r="B96" s="64">
        <v>553</v>
      </c>
      <c r="C96" s="112" t="s">
        <v>6</v>
      </c>
      <c r="D96" s="66">
        <v>1.1006944444444444E-2</v>
      </c>
      <c r="E96" s="115">
        <v>1.2870370370370369E-2</v>
      </c>
      <c r="F96" s="116">
        <v>4.6296296296296363E-4</v>
      </c>
      <c r="G96" s="35" t="s">
        <v>125</v>
      </c>
      <c r="I96" s="88" t="s">
        <v>125</v>
      </c>
      <c r="J96" s="90"/>
      <c r="K96" s="89">
        <v>60</v>
      </c>
      <c r="L96" s="90">
        <f>D96</f>
        <v>1.1006944444444444E-2</v>
      </c>
      <c r="M96" s="63">
        <v>1.2662037037037041E-2</v>
      </c>
      <c r="N96" s="119">
        <f t="shared" si="25"/>
        <v>4.6296296296296363E-4</v>
      </c>
      <c r="O96" s="62"/>
      <c r="P96" s="67"/>
      <c r="Q96" s="67"/>
      <c r="R96" s="120"/>
      <c r="S96" s="120"/>
      <c r="T96" s="68"/>
      <c r="U96" s="121">
        <v>59</v>
      </c>
      <c r="V96" s="128">
        <f>K96+U96</f>
        <v>119</v>
      </c>
      <c r="W96" s="97">
        <f>L96</f>
        <v>1.1006944444444444E-2</v>
      </c>
      <c r="X96" s="41">
        <f t="shared" si="26"/>
        <v>8.6921296296296295E-3</v>
      </c>
      <c r="Y96" s="41">
        <v>1.2662037037037041E-2</v>
      </c>
      <c r="Z96" s="43">
        <f t="shared" si="27"/>
        <v>4.6296296296296363E-4</v>
      </c>
      <c r="AA96" s="72" t="s">
        <v>125</v>
      </c>
      <c r="AB96" s="72" t="s">
        <v>125</v>
      </c>
      <c r="AC96" s="41"/>
      <c r="AD96" s="52"/>
      <c r="AE96" s="61">
        <v>57</v>
      </c>
      <c r="AF96" s="92">
        <f t="shared" si="31"/>
        <v>176</v>
      </c>
    </row>
    <row r="97" spans="2:14" x14ac:dyDescent="0.25">
      <c r="B97" s="1"/>
      <c r="C97" s="17"/>
      <c r="D97" s="5"/>
      <c r="E97" s="5"/>
      <c r="F97" s="9"/>
      <c r="G97" s="41"/>
      <c r="H97" s="9"/>
      <c r="I97" s="9"/>
      <c r="J97" s="41"/>
      <c r="K97" s="48"/>
      <c r="L97" s="9"/>
      <c r="M97" s="41"/>
      <c r="N97" s="9"/>
    </row>
    <row r="98" spans="2:14" x14ac:dyDescent="0.25">
      <c r="B98" s="1"/>
      <c r="C98" s="17"/>
      <c r="D98" s="5"/>
      <c r="E98" s="5"/>
      <c r="F98" s="9"/>
      <c r="G98" s="41"/>
      <c r="H98" s="9"/>
      <c r="I98" s="9"/>
      <c r="J98" s="41"/>
      <c r="K98" s="48"/>
      <c r="L98" s="9"/>
      <c r="M98" s="41"/>
      <c r="N98" s="9"/>
    </row>
    <row r="99" spans="2:14" x14ac:dyDescent="0.25">
      <c r="B99" s="1"/>
      <c r="C99" s="17"/>
      <c r="D99" s="5"/>
      <c r="E99" s="5"/>
      <c r="F99" s="9"/>
      <c r="G99" s="41"/>
      <c r="H99" s="9"/>
      <c r="I99" s="9"/>
      <c r="J99" s="41"/>
      <c r="K99" s="48"/>
      <c r="L99" s="9"/>
      <c r="M99" s="41"/>
      <c r="N99" s="9"/>
    </row>
    <row r="100" spans="2:14" x14ac:dyDescent="0.25">
      <c r="B100" s="1"/>
      <c r="C100" s="17"/>
      <c r="D100" s="5"/>
      <c r="E100" s="5"/>
      <c r="F100" s="9"/>
      <c r="G100" s="41"/>
      <c r="H100" s="9"/>
      <c r="I100" s="9"/>
      <c r="J100" s="41"/>
      <c r="K100" s="48"/>
      <c r="L100" s="9"/>
      <c r="M100" s="41"/>
      <c r="N100" s="9"/>
    </row>
    <row r="101" spans="2:14" x14ac:dyDescent="0.25">
      <c r="B101" s="1"/>
      <c r="C101" s="17"/>
      <c r="D101" s="5"/>
      <c r="E101" s="5"/>
      <c r="F101" s="9"/>
      <c r="G101" s="41"/>
      <c r="H101" s="9"/>
      <c r="I101" s="9"/>
      <c r="J101" s="41"/>
      <c r="K101" s="48"/>
      <c r="L101" s="9"/>
      <c r="M101" s="41"/>
      <c r="N101" s="9"/>
    </row>
    <row r="102" spans="2:14" x14ac:dyDescent="0.25">
      <c r="B102" s="1"/>
      <c r="C102" s="17"/>
      <c r="D102" s="5"/>
      <c r="E102" s="5"/>
      <c r="F102" s="9"/>
      <c r="G102" s="41"/>
      <c r="H102" s="9"/>
      <c r="I102" s="9"/>
      <c r="J102" s="41"/>
      <c r="K102" s="48"/>
      <c r="L102" s="9"/>
      <c r="M102" s="41"/>
      <c r="N102" s="9"/>
    </row>
    <row r="103" spans="2:14" x14ac:dyDescent="0.25">
      <c r="B103" s="1"/>
      <c r="C103" s="17"/>
      <c r="D103" s="5"/>
      <c r="E103" s="5"/>
      <c r="F103" s="9"/>
      <c r="G103" s="41"/>
      <c r="H103" s="9"/>
      <c r="I103" s="9"/>
      <c r="J103" s="41"/>
      <c r="K103" s="48"/>
      <c r="L103" s="9"/>
      <c r="M103" s="41"/>
      <c r="N103" s="9"/>
    </row>
    <row r="104" spans="2:14" x14ac:dyDescent="0.25">
      <c r="B104" s="1"/>
      <c r="C104" s="17"/>
      <c r="D104" s="5"/>
      <c r="E104" s="5"/>
      <c r="F104" s="9"/>
      <c r="G104" s="41"/>
      <c r="H104" s="9"/>
      <c r="I104" s="9"/>
      <c r="J104" s="41"/>
      <c r="K104" s="48"/>
      <c r="L104" s="9"/>
      <c r="M104" s="41"/>
      <c r="N104" s="9"/>
    </row>
    <row r="105" spans="2:14" x14ac:dyDescent="0.25">
      <c r="B105" s="1"/>
      <c r="C105" s="17"/>
      <c r="D105" s="5"/>
      <c r="E105" s="5"/>
      <c r="F105" s="9"/>
      <c r="G105" s="41"/>
      <c r="H105" s="9"/>
      <c r="I105" s="9"/>
      <c r="J105" s="41"/>
      <c r="K105" s="48"/>
      <c r="L105" s="9"/>
      <c r="M105" s="41"/>
      <c r="N105" s="9"/>
    </row>
    <row r="106" spans="2:14" x14ac:dyDescent="0.25">
      <c r="B106" s="1"/>
      <c r="C106" s="17"/>
      <c r="D106" s="5"/>
      <c r="E106" s="5"/>
      <c r="F106" s="9"/>
      <c r="G106" s="41"/>
      <c r="H106" s="9"/>
      <c r="I106" s="9"/>
      <c r="J106" s="41"/>
      <c r="K106" s="48"/>
      <c r="L106" s="9"/>
      <c r="M106" s="41"/>
      <c r="N106" s="9"/>
    </row>
    <row r="107" spans="2:14" x14ac:dyDescent="0.25">
      <c r="B107" s="1"/>
      <c r="C107" s="17"/>
      <c r="D107" s="5"/>
      <c r="E107" s="5"/>
      <c r="F107" s="9"/>
      <c r="G107" s="41"/>
      <c r="H107" s="9"/>
      <c r="I107" s="9"/>
      <c r="J107" s="41"/>
      <c r="K107" s="48"/>
      <c r="L107" s="9"/>
      <c r="M107" s="41"/>
      <c r="N107" s="9"/>
    </row>
    <row r="108" spans="2:14" x14ac:dyDescent="0.25">
      <c r="B108" s="1"/>
      <c r="C108" s="17"/>
      <c r="D108" s="5"/>
      <c r="E108" s="5"/>
      <c r="F108" s="9"/>
      <c r="G108" s="41"/>
      <c r="H108" s="9"/>
      <c r="I108" s="9"/>
      <c r="J108" s="41"/>
      <c r="K108" s="48"/>
      <c r="L108" s="9"/>
      <c r="M108" s="41"/>
      <c r="N108" s="9"/>
    </row>
    <row r="109" spans="2:14" x14ac:dyDescent="0.25">
      <c r="B109" s="1"/>
      <c r="C109" s="17"/>
      <c r="D109" s="5"/>
      <c r="E109" s="5"/>
      <c r="F109" s="9"/>
      <c r="G109" s="41"/>
      <c r="H109" s="9"/>
      <c r="I109" s="9"/>
      <c r="J109" s="41"/>
      <c r="K109" s="48"/>
      <c r="L109" s="9"/>
      <c r="M109" s="41"/>
      <c r="N109" s="9"/>
    </row>
    <row r="110" spans="2:14" x14ac:dyDescent="0.25">
      <c r="B110" s="1"/>
      <c r="C110" s="17"/>
      <c r="D110" s="5"/>
      <c r="E110" s="5"/>
      <c r="F110" s="9"/>
      <c r="G110" s="41"/>
      <c r="H110" s="9"/>
      <c r="I110" s="9"/>
      <c r="J110" s="41"/>
      <c r="K110" s="48"/>
      <c r="L110" s="9"/>
      <c r="M110" s="41"/>
      <c r="N110" s="9"/>
    </row>
    <row r="111" spans="2:14" x14ac:dyDescent="0.25">
      <c r="B111" s="1"/>
      <c r="C111" s="17"/>
      <c r="D111" s="5"/>
      <c r="E111" s="5"/>
      <c r="F111" s="9"/>
      <c r="G111" s="41"/>
      <c r="H111" s="9"/>
      <c r="I111" s="9"/>
      <c r="J111" s="41"/>
      <c r="K111" s="48"/>
      <c r="L111" s="9"/>
      <c r="M111" s="41"/>
      <c r="N111" s="9"/>
    </row>
    <row r="112" spans="2:14" x14ac:dyDescent="0.25">
      <c r="B112" s="1"/>
      <c r="C112" s="17"/>
      <c r="D112" s="5"/>
      <c r="E112" s="5"/>
      <c r="F112" s="9"/>
      <c r="G112" s="41"/>
      <c r="H112" s="9"/>
      <c r="I112" s="9"/>
      <c r="J112" s="41"/>
      <c r="K112" s="48"/>
      <c r="L112" s="9"/>
      <c r="M112" s="41"/>
      <c r="N112" s="9"/>
    </row>
    <row r="113" spans="2:14" x14ac:dyDescent="0.25">
      <c r="B113" s="1"/>
      <c r="C113" s="17"/>
      <c r="D113" s="5"/>
      <c r="E113" s="5"/>
      <c r="F113" s="9"/>
      <c r="G113" s="41"/>
      <c r="H113" s="9"/>
      <c r="I113" s="9"/>
      <c r="J113" s="41"/>
      <c r="K113" s="48"/>
      <c r="L113" s="9"/>
      <c r="M113" s="41"/>
      <c r="N113" s="9"/>
    </row>
    <row r="114" spans="2:14" x14ac:dyDescent="0.25">
      <c r="B114" s="1"/>
      <c r="C114" s="17"/>
      <c r="D114" s="5"/>
      <c r="E114" s="5"/>
      <c r="F114" s="9"/>
      <c r="G114" s="41"/>
      <c r="H114" s="9"/>
      <c r="I114" s="9"/>
      <c r="J114" s="41"/>
      <c r="K114" s="48"/>
      <c r="L114" s="9"/>
      <c r="M114" s="41"/>
      <c r="N114" s="9"/>
    </row>
    <row r="115" spans="2:14" x14ac:dyDescent="0.25">
      <c r="B115" s="1"/>
      <c r="C115" s="17"/>
      <c r="D115" s="5"/>
      <c r="E115" s="5"/>
      <c r="F115" s="9"/>
      <c r="G115" s="41"/>
      <c r="H115" s="9"/>
      <c r="I115" s="9"/>
      <c r="J115" s="41"/>
      <c r="K115" s="48"/>
      <c r="L115" s="9"/>
      <c r="M115" s="41"/>
      <c r="N115" s="9"/>
    </row>
    <row r="116" spans="2:14" x14ac:dyDescent="0.25">
      <c r="B116" s="1"/>
      <c r="C116" s="17"/>
      <c r="D116" s="5"/>
      <c r="E116" s="5"/>
      <c r="F116" s="9"/>
      <c r="G116" s="41"/>
      <c r="H116" s="9"/>
      <c r="I116" s="9"/>
      <c r="J116" s="41"/>
      <c r="K116" s="48"/>
      <c r="L116" s="9"/>
      <c r="M116" s="41"/>
      <c r="N116" s="9"/>
    </row>
    <row r="117" spans="2:14" x14ac:dyDescent="0.25">
      <c r="B117" s="1"/>
      <c r="C117" s="17"/>
      <c r="D117" s="5"/>
      <c r="E117" s="5"/>
      <c r="F117" s="9"/>
      <c r="G117" s="41"/>
      <c r="H117" s="9"/>
      <c r="I117" s="9"/>
      <c r="J117" s="41"/>
      <c r="K117" s="48"/>
      <c r="L117" s="9"/>
      <c r="M117" s="41"/>
      <c r="N117" s="9"/>
    </row>
    <row r="118" spans="2:14" x14ac:dyDescent="0.25">
      <c r="B118" s="1"/>
      <c r="C118" s="17"/>
      <c r="D118" s="5"/>
      <c r="E118" s="5"/>
      <c r="F118" s="9"/>
      <c r="G118" s="41"/>
      <c r="H118" s="9"/>
      <c r="I118" s="9"/>
      <c r="J118" s="41"/>
      <c r="K118" s="48"/>
      <c r="L118" s="9"/>
      <c r="M118" s="41"/>
      <c r="N118" s="9"/>
    </row>
    <row r="119" spans="2:14" x14ac:dyDescent="0.25">
      <c r="B119" s="1"/>
      <c r="C119" s="17"/>
      <c r="D119" s="5"/>
      <c r="E119" s="5"/>
      <c r="F119" s="9"/>
      <c r="G119" s="41"/>
      <c r="H119" s="9"/>
      <c r="I119" s="9"/>
      <c r="J119" s="41"/>
      <c r="K119" s="48"/>
      <c r="L119" s="9"/>
      <c r="M119" s="41"/>
      <c r="N119" s="9"/>
    </row>
    <row r="120" spans="2:14" x14ac:dyDescent="0.25">
      <c r="B120" s="1"/>
      <c r="C120" s="17"/>
      <c r="D120" s="5"/>
      <c r="E120" s="5"/>
      <c r="F120" s="9"/>
      <c r="G120" s="41"/>
      <c r="H120" s="9"/>
      <c r="I120" s="9"/>
      <c r="J120" s="41"/>
      <c r="K120" s="48"/>
      <c r="L120" s="9"/>
      <c r="M120" s="41"/>
      <c r="N120" s="9"/>
    </row>
    <row r="121" spans="2:14" x14ac:dyDescent="0.25">
      <c r="B121" s="1"/>
      <c r="C121" s="17"/>
      <c r="D121" s="5"/>
      <c r="E121" s="5"/>
      <c r="F121" s="9"/>
      <c r="G121" s="41"/>
      <c r="H121" s="9"/>
      <c r="I121" s="9"/>
      <c r="J121" s="41"/>
      <c r="K121" s="48"/>
      <c r="L121" s="9"/>
      <c r="M121" s="41"/>
      <c r="N121" s="9"/>
    </row>
    <row r="122" spans="2:14" x14ac:dyDescent="0.25">
      <c r="B122" s="1"/>
      <c r="C122" s="17"/>
      <c r="D122" s="5"/>
      <c r="E122" s="5"/>
      <c r="F122" s="9"/>
      <c r="G122" s="41"/>
      <c r="H122" s="9"/>
      <c r="I122" s="9"/>
      <c r="J122" s="41"/>
      <c r="K122" s="48"/>
      <c r="L122" s="9"/>
      <c r="M122" s="41"/>
      <c r="N122" s="9"/>
    </row>
    <row r="123" spans="2:14" x14ac:dyDescent="0.25">
      <c r="B123" s="1"/>
      <c r="C123" s="17"/>
      <c r="D123" s="5"/>
      <c r="E123" s="5"/>
      <c r="F123" s="9"/>
      <c r="G123" s="41"/>
      <c r="H123" s="9"/>
      <c r="I123" s="9"/>
      <c r="J123" s="41"/>
      <c r="K123" s="48"/>
      <c r="L123" s="9"/>
      <c r="M123" s="41"/>
      <c r="N123" s="9"/>
    </row>
    <row r="124" spans="2:14" x14ac:dyDescent="0.25">
      <c r="B124" s="1"/>
      <c r="C124" s="17"/>
      <c r="D124" s="5"/>
      <c r="E124" s="5"/>
      <c r="F124" s="9"/>
      <c r="G124" s="41"/>
      <c r="H124" s="9"/>
      <c r="I124" s="9"/>
      <c r="J124" s="41"/>
      <c r="K124" s="48"/>
      <c r="L124" s="9"/>
      <c r="M124" s="41"/>
      <c r="N124" s="9"/>
    </row>
    <row r="125" spans="2:14" x14ac:dyDescent="0.25">
      <c r="B125" s="1"/>
      <c r="C125" s="17"/>
      <c r="D125" s="5"/>
      <c r="E125" s="5"/>
      <c r="F125" s="9"/>
      <c r="G125" s="41"/>
      <c r="H125" s="9"/>
      <c r="I125" s="9"/>
      <c r="J125" s="41"/>
      <c r="K125" s="48"/>
      <c r="L125" s="9"/>
      <c r="M125" s="41"/>
      <c r="N125" s="9"/>
    </row>
    <row r="126" spans="2:14" x14ac:dyDescent="0.25">
      <c r="B126" s="1"/>
      <c r="C126" s="17"/>
      <c r="D126" s="5"/>
      <c r="E126" s="5"/>
      <c r="F126" s="9"/>
      <c r="G126" s="41"/>
      <c r="H126" s="9"/>
      <c r="I126" s="9"/>
      <c r="J126" s="41"/>
      <c r="K126" s="48"/>
      <c r="L126" s="9"/>
      <c r="M126" s="41"/>
      <c r="N126" s="9"/>
    </row>
    <row r="127" spans="2:14" x14ac:dyDescent="0.25">
      <c r="B127" s="1"/>
      <c r="C127" s="17"/>
      <c r="D127" s="5"/>
      <c r="E127" s="5"/>
      <c r="F127" s="9"/>
      <c r="G127" s="41"/>
      <c r="H127" s="9"/>
      <c r="I127" s="9"/>
      <c r="J127" s="41"/>
      <c r="K127" s="48"/>
      <c r="L127" s="9"/>
      <c r="M127" s="41"/>
      <c r="N127" s="9"/>
    </row>
    <row r="128" spans="2:14" x14ac:dyDescent="0.25">
      <c r="B128" s="1"/>
      <c r="C128" s="17"/>
      <c r="D128" s="5"/>
      <c r="E128" s="5"/>
      <c r="F128" s="9"/>
      <c r="G128" s="41"/>
      <c r="H128" s="9"/>
      <c r="I128" s="9"/>
      <c r="J128" s="41"/>
      <c r="K128" s="48"/>
      <c r="L128" s="9"/>
      <c r="M128" s="41"/>
      <c r="N128" s="9"/>
    </row>
    <row r="129" spans="2:14" x14ac:dyDescent="0.25">
      <c r="B129" s="1"/>
      <c r="C129" s="17"/>
      <c r="D129" s="5"/>
      <c r="E129" s="5"/>
      <c r="F129" s="9"/>
      <c r="G129" s="41"/>
      <c r="H129" s="9"/>
      <c r="I129" s="9"/>
      <c r="J129" s="41"/>
      <c r="K129" s="48"/>
      <c r="L129" s="9"/>
      <c r="M129" s="41"/>
      <c r="N129" s="9"/>
    </row>
    <row r="130" spans="2:14" x14ac:dyDescent="0.25">
      <c r="B130" s="1"/>
      <c r="C130" s="17"/>
      <c r="D130" s="5"/>
      <c r="E130" s="5"/>
      <c r="F130" s="9"/>
      <c r="G130" s="41"/>
      <c r="H130" s="9"/>
      <c r="I130" s="9"/>
      <c r="J130" s="41"/>
      <c r="K130" s="48"/>
      <c r="L130" s="9"/>
      <c r="M130" s="41"/>
      <c r="N130" s="9"/>
    </row>
    <row r="131" spans="2:14" x14ac:dyDescent="0.25">
      <c r="B131" s="1"/>
      <c r="C131" s="17"/>
      <c r="D131" s="5"/>
      <c r="E131" s="5"/>
      <c r="F131" s="9"/>
      <c r="G131" s="41"/>
      <c r="H131" s="9"/>
      <c r="I131" s="9"/>
      <c r="J131" s="41"/>
      <c r="K131" s="48"/>
      <c r="L131" s="9"/>
      <c r="M131" s="41"/>
      <c r="N131" s="9"/>
    </row>
    <row r="132" spans="2:14" x14ac:dyDescent="0.25">
      <c r="B132" s="1"/>
      <c r="C132" s="17"/>
      <c r="D132" s="5"/>
      <c r="E132" s="5"/>
      <c r="F132" s="9"/>
      <c r="G132" s="41"/>
      <c r="H132" s="9"/>
      <c r="I132" s="9"/>
      <c r="J132" s="41"/>
      <c r="K132" s="48"/>
      <c r="L132" s="9"/>
      <c r="M132" s="41"/>
      <c r="N132" s="9"/>
    </row>
    <row r="133" spans="2:14" x14ac:dyDescent="0.25">
      <c r="B133" s="1"/>
      <c r="C133" s="17"/>
      <c r="D133" s="5"/>
      <c r="E133" s="5"/>
      <c r="F133" s="9"/>
      <c r="G133" s="41"/>
      <c r="H133" s="9"/>
      <c r="I133" s="9"/>
      <c r="J133" s="41"/>
      <c r="K133" s="48"/>
      <c r="L133" s="9"/>
      <c r="M133" s="41"/>
      <c r="N133" s="9"/>
    </row>
    <row r="134" spans="2:14" x14ac:dyDescent="0.25">
      <c r="B134" s="1"/>
      <c r="C134" s="17"/>
      <c r="D134" s="5"/>
      <c r="E134" s="5"/>
      <c r="F134" s="9"/>
      <c r="G134" s="41"/>
      <c r="H134" s="9"/>
      <c r="I134" s="9"/>
      <c r="J134" s="41"/>
      <c r="K134" s="48"/>
      <c r="L134" s="9"/>
      <c r="M134" s="41"/>
      <c r="N134" s="9"/>
    </row>
    <row r="135" spans="2:14" x14ac:dyDescent="0.25">
      <c r="B135" s="1"/>
      <c r="C135" s="17"/>
      <c r="D135" s="5"/>
      <c r="E135" s="5"/>
      <c r="F135" s="9"/>
      <c r="G135" s="41"/>
      <c r="H135" s="9"/>
      <c r="I135" s="9"/>
      <c r="J135" s="41"/>
      <c r="K135" s="48"/>
      <c r="L135" s="9"/>
      <c r="M135" s="41"/>
      <c r="N135" s="9"/>
    </row>
    <row r="136" spans="2:14" x14ac:dyDescent="0.25">
      <c r="B136" s="1"/>
      <c r="C136" s="17"/>
      <c r="D136" s="5"/>
      <c r="E136" s="5"/>
      <c r="F136" s="9"/>
      <c r="G136" s="41"/>
      <c r="H136" s="9"/>
      <c r="I136" s="9"/>
      <c r="J136" s="41"/>
      <c r="K136" s="48"/>
      <c r="L136" s="9"/>
      <c r="M136" s="41"/>
      <c r="N136" s="9"/>
    </row>
    <row r="137" spans="2:14" x14ac:dyDescent="0.25">
      <c r="B137" s="1"/>
      <c r="C137" s="17"/>
      <c r="D137" s="5"/>
      <c r="E137" s="5"/>
      <c r="F137" s="9"/>
      <c r="G137" s="41"/>
      <c r="H137" s="9"/>
      <c r="I137" s="9"/>
      <c r="J137" s="41"/>
      <c r="K137" s="48"/>
      <c r="L137" s="9"/>
      <c r="M137" s="41"/>
      <c r="N137" s="9"/>
    </row>
    <row r="138" spans="2:14" x14ac:dyDescent="0.25">
      <c r="B138" s="1"/>
      <c r="C138" s="17"/>
      <c r="D138" s="5"/>
      <c r="E138" s="5"/>
      <c r="F138" s="9"/>
      <c r="G138" s="41"/>
      <c r="H138" s="9"/>
      <c r="I138" s="9"/>
      <c r="J138" s="41"/>
      <c r="K138" s="48"/>
      <c r="L138" s="9"/>
      <c r="M138" s="41"/>
      <c r="N138" s="9"/>
    </row>
    <row r="139" spans="2:14" x14ac:dyDescent="0.25">
      <c r="B139" s="1"/>
      <c r="C139" s="17"/>
      <c r="D139" s="5"/>
      <c r="E139" s="5"/>
      <c r="F139" s="9"/>
      <c r="G139" s="41"/>
      <c r="H139" s="9"/>
      <c r="I139" s="9"/>
      <c r="J139" s="41"/>
      <c r="K139" s="48"/>
      <c r="L139" s="9"/>
      <c r="M139" s="41"/>
      <c r="N139" s="9"/>
    </row>
    <row r="140" spans="2:14" x14ac:dyDescent="0.25">
      <c r="B140" s="1"/>
      <c r="C140" s="17"/>
      <c r="D140" s="5"/>
      <c r="E140" s="5"/>
      <c r="F140" s="9"/>
      <c r="G140" s="41"/>
      <c r="H140" s="9"/>
      <c r="I140" s="9"/>
      <c r="J140" s="41"/>
      <c r="K140" s="48"/>
      <c r="L140" s="9"/>
      <c r="M140" s="41"/>
      <c r="N140" s="9"/>
    </row>
    <row r="141" spans="2:14" x14ac:dyDescent="0.25">
      <c r="B141" s="1"/>
      <c r="C141" s="17"/>
      <c r="D141" s="5"/>
      <c r="E141" s="5"/>
      <c r="F141" s="9"/>
      <c r="G141" s="41"/>
      <c r="H141" s="9"/>
      <c r="I141" s="9"/>
      <c r="J141" s="41"/>
      <c r="K141" s="48"/>
      <c r="L141" s="9"/>
      <c r="M141" s="41"/>
      <c r="N141" s="9"/>
    </row>
    <row r="142" spans="2:14" x14ac:dyDescent="0.25">
      <c r="B142" s="1"/>
      <c r="C142" s="17"/>
      <c r="D142" s="5"/>
      <c r="E142" s="5"/>
      <c r="F142" s="9"/>
      <c r="G142" s="41"/>
      <c r="H142" s="9"/>
      <c r="I142" s="9"/>
      <c r="J142" s="41"/>
      <c r="K142" s="48"/>
      <c r="L142" s="9"/>
      <c r="M142" s="41"/>
      <c r="N142" s="9"/>
    </row>
    <row r="143" spans="2:14" x14ac:dyDescent="0.25">
      <c r="B143" s="1"/>
      <c r="C143" s="17"/>
      <c r="D143" s="5"/>
      <c r="E143" s="5"/>
      <c r="F143" s="9"/>
      <c r="G143" s="41"/>
      <c r="H143" s="9"/>
      <c r="I143" s="9"/>
      <c r="J143" s="41"/>
      <c r="K143" s="48"/>
      <c r="L143" s="9"/>
      <c r="M143" s="41"/>
      <c r="N143" s="9"/>
    </row>
    <row r="144" spans="2:14" x14ac:dyDescent="0.25">
      <c r="B144" s="1"/>
      <c r="C144" s="17"/>
      <c r="D144" s="5"/>
      <c r="E144" s="5"/>
      <c r="F144" s="9"/>
      <c r="G144" s="41"/>
      <c r="H144" s="9"/>
      <c r="I144" s="9"/>
      <c r="J144" s="41"/>
      <c r="K144" s="48"/>
      <c r="L144" s="9"/>
      <c r="M144" s="41"/>
      <c r="N144" s="9"/>
    </row>
    <row r="145" spans="2:22" x14ac:dyDescent="0.25">
      <c r="B145" s="1"/>
      <c r="C145" s="17"/>
      <c r="D145" s="5"/>
      <c r="E145" s="5"/>
      <c r="F145" s="9"/>
      <c r="G145" s="41"/>
      <c r="H145" s="9"/>
      <c r="I145" s="9"/>
      <c r="J145" s="41"/>
      <c r="K145" s="48"/>
      <c r="L145" s="9"/>
      <c r="M145" s="41"/>
      <c r="N145" s="9"/>
    </row>
    <row r="146" spans="2:22" x14ac:dyDescent="0.25">
      <c r="B146" s="1"/>
      <c r="C146" s="17"/>
      <c r="D146" s="5"/>
      <c r="E146" s="5"/>
      <c r="F146" s="9"/>
      <c r="G146" s="41"/>
      <c r="H146" s="9"/>
      <c r="I146" s="9"/>
      <c r="J146" s="41"/>
      <c r="K146" s="48"/>
      <c r="L146" s="9"/>
      <c r="M146" s="41"/>
      <c r="N146" s="9"/>
    </row>
    <row r="147" spans="2:22" x14ac:dyDescent="0.25">
      <c r="B147" s="1"/>
      <c r="C147" s="17"/>
      <c r="D147" s="5"/>
      <c r="E147" s="5"/>
      <c r="F147" s="9"/>
      <c r="G147" s="41"/>
      <c r="H147" s="9"/>
      <c r="I147" s="9"/>
      <c r="J147" s="41"/>
      <c r="K147" s="48"/>
      <c r="L147" s="9"/>
      <c r="M147" s="41"/>
      <c r="N147" s="9"/>
    </row>
    <row r="148" spans="2:22" x14ac:dyDescent="0.25">
      <c r="B148" s="1"/>
      <c r="C148" s="17"/>
      <c r="D148" s="5"/>
      <c r="E148" s="5"/>
      <c r="F148" s="9"/>
      <c r="G148" s="41"/>
      <c r="H148" s="9"/>
      <c r="I148" s="9"/>
      <c r="J148" s="41"/>
      <c r="K148" s="48"/>
      <c r="L148" s="9"/>
      <c r="M148" s="41"/>
      <c r="N148" s="9"/>
    </row>
    <row r="149" spans="2:22" x14ac:dyDescent="0.25">
      <c r="B149" s="1"/>
      <c r="C149" s="17"/>
      <c r="D149" s="5"/>
      <c r="E149" s="5"/>
      <c r="F149" s="9"/>
      <c r="G149" s="41"/>
      <c r="H149" s="9"/>
      <c r="I149" s="9"/>
      <c r="J149" s="41"/>
      <c r="K149" s="48"/>
      <c r="L149" s="9"/>
      <c r="M149" s="41"/>
      <c r="N149" s="9"/>
    </row>
    <row r="150" spans="2:22" x14ac:dyDescent="0.25">
      <c r="B150" s="1"/>
      <c r="C150" s="17"/>
      <c r="D150" s="5"/>
      <c r="E150" s="5"/>
      <c r="F150" s="9"/>
      <c r="G150" s="41"/>
      <c r="H150" s="9"/>
      <c r="I150" s="9"/>
      <c r="J150" s="41"/>
      <c r="K150" s="48"/>
      <c r="L150" s="9"/>
      <c r="M150" s="41"/>
      <c r="N150" s="9"/>
    </row>
    <row r="151" spans="2:22" x14ac:dyDescent="0.25">
      <c r="B151" s="1"/>
      <c r="C151" s="17"/>
      <c r="D151" s="5"/>
      <c r="E151" s="5"/>
      <c r="F151" s="9"/>
      <c r="G151" s="41"/>
      <c r="H151" s="9"/>
      <c r="I151" s="9"/>
      <c r="J151" s="41"/>
      <c r="K151" s="48"/>
      <c r="L151" s="9"/>
      <c r="M151" s="41"/>
      <c r="N151" s="9"/>
    </row>
    <row r="152" spans="2:22" x14ac:dyDescent="0.25">
      <c r="B152" s="1"/>
      <c r="C152" s="17"/>
      <c r="D152" s="5"/>
      <c r="E152" s="5"/>
      <c r="F152" s="9"/>
      <c r="G152" s="41"/>
      <c r="H152" s="9"/>
      <c r="I152" s="9"/>
      <c r="J152" s="41"/>
      <c r="K152" s="48"/>
      <c r="L152" s="9"/>
      <c r="M152" s="41"/>
      <c r="N152" s="9"/>
    </row>
    <row r="153" spans="2:22" x14ac:dyDescent="0.25">
      <c r="B153" s="1"/>
      <c r="C153" s="17"/>
      <c r="D153" s="5"/>
      <c r="E153" s="5"/>
      <c r="F153" s="9"/>
      <c r="G153" s="41"/>
      <c r="H153" s="9"/>
      <c r="I153" s="9"/>
      <c r="J153" s="41"/>
      <c r="K153" s="48"/>
      <c r="L153" s="9"/>
      <c r="M153" s="41"/>
      <c r="N153" s="9"/>
    </row>
    <row r="154" spans="2:22" x14ac:dyDescent="0.25">
      <c r="B154" s="1"/>
      <c r="C154" s="17"/>
      <c r="D154" s="5"/>
      <c r="E154" s="5"/>
      <c r="F154" s="9"/>
      <c r="G154" s="41"/>
      <c r="H154" s="9"/>
      <c r="I154" s="9"/>
      <c r="J154" s="41"/>
      <c r="K154" s="48"/>
      <c r="L154" s="9"/>
      <c r="M154" s="41"/>
      <c r="N154" s="9"/>
    </row>
    <row r="155" spans="2:22" x14ac:dyDescent="0.25">
      <c r="B155" s="1"/>
      <c r="C155" s="17"/>
      <c r="D155" s="5"/>
      <c r="E155" s="5"/>
      <c r="F155" s="9"/>
      <c r="G155" s="41"/>
      <c r="H155" s="9"/>
      <c r="I155" s="9"/>
      <c r="J155" s="41"/>
      <c r="K155" s="48"/>
      <c r="L155" s="9"/>
      <c r="M155" s="41"/>
      <c r="N155" s="9"/>
    </row>
    <row r="156" spans="2:22" x14ac:dyDescent="0.25">
      <c r="B156" s="1"/>
      <c r="C156" s="17"/>
      <c r="D156" s="5"/>
      <c r="E156" s="5"/>
      <c r="F156" s="9"/>
      <c r="G156" s="41"/>
      <c r="H156" s="9"/>
      <c r="I156" s="9"/>
      <c r="J156" s="41"/>
      <c r="K156" s="48"/>
      <c r="L156" s="9"/>
      <c r="M156" s="41"/>
      <c r="N156" s="9"/>
    </row>
    <row r="157" spans="2:22" x14ac:dyDescent="0.25">
      <c r="B157" s="1"/>
      <c r="C157" s="17"/>
      <c r="D157" s="5"/>
      <c r="E157" s="5"/>
      <c r="F157" s="9"/>
      <c r="G157" s="41"/>
      <c r="H157" s="9"/>
      <c r="I157" s="9"/>
      <c r="J157" s="41"/>
      <c r="K157" s="48"/>
      <c r="L157" s="9"/>
      <c r="M157" s="41"/>
      <c r="N157" s="9"/>
    </row>
    <row r="158" spans="2:22" x14ac:dyDescent="0.25">
      <c r="B158" s="1"/>
      <c r="C158" s="17"/>
      <c r="D158" s="5"/>
      <c r="E158" s="5"/>
      <c r="F158" s="9"/>
      <c r="G158" s="41"/>
      <c r="H158" s="9"/>
      <c r="I158" s="9"/>
      <c r="J158" s="41"/>
      <c r="K158" s="48"/>
      <c r="L158" s="9"/>
      <c r="M158" s="41"/>
      <c r="N158" s="9"/>
    </row>
    <row r="159" spans="2:22" x14ac:dyDescent="0.25">
      <c r="D159" s="14"/>
      <c r="E159" s="14"/>
      <c r="O159" s="69"/>
      <c r="P159" s="70"/>
      <c r="Q159" s="70"/>
      <c r="R159" s="74"/>
      <c r="S159" s="74"/>
      <c r="T159" s="71"/>
      <c r="U159" s="71"/>
      <c r="V159" s="129"/>
    </row>
    <row r="160" spans="2:22" x14ac:dyDescent="0.25">
      <c r="D160" s="14"/>
      <c r="E160" s="14"/>
    </row>
    <row r="161" spans="4:5" x14ac:dyDescent="0.25">
      <c r="D161" s="14"/>
      <c r="E161" s="14"/>
    </row>
    <row r="162" spans="4:5" x14ac:dyDescent="0.25">
      <c r="D162" s="14"/>
      <c r="E162" s="14"/>
    </row>
    <row r="163" spans="4:5" x14ac:dyDescent="0.25">
      <c r="D163" s="14"/>
      <c r="E163" s="14"/>
    </row>
  </sheetData>
  <autoFilter ref="B1:AF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Skipton Cup 5k TT 2018-08-29</vt:lpstr>
      <vt:lpstr>Hcap #1</vt:lpstr>
      <vt:lpstr>Hcap #1 start time+ new runners</vt:lpstr>
      <vt:lpstr>Hcap #1 Results</vt:lpstr>
      <vt:lpstr>Hcap #2 Start times</vt:lpstr>
      <vt:lpstr>Hcap #2 Results</vt:lpstr>
      <vt:lpstr>Hcap #3 Start times</vt:lpstr>
      <vt:lpstr>Points to date after #2 </vt:lpstr>
      <vt:lpstr>Hcap #3 Results</vt:lpstr>
      <vt:lpstr>Hcap #3 Results (2)</vt:lpstr>
      <vt:lpstr>Hcap#3 Results only</vt:lpstr>
      <vt:lpstr>Sheet1</vt:lpstr>
      <vt:lpstr>'Hcap #1'!_FilterDatabase</vt:lpstr>
      <vt:lpstr>'Hcap #1 start time+ new runners'!_FilterDatabase</vt:lpstr>
      <vt:lpstr>'Hcap #1 Results'!Print_Area</vt:lpstr>
      <vt:lpstr>'Hcap #1 start time+ new runners'!Print_Area</vt:lpstr>
      <vt:lpstr>'Hcap #2 Results'!Print_Area</vt:lpstr>
      <vt:lpstr>'Hcap #2 Start times'!Print_Area</vt:lpstr>
      <vt:lpstr>'Hcap #3 Results'!Print_Area</vt:lpstr>
      <vt:lpstr>'Hcap #3 Results (2)'!Print_Area</vt:lpstr>
      <vt:lpstr>'Points to date after #2 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Marshall</dc:creator>
  <cp:lastModifiedBy>Alan Marshall</cp:lastModifiedBy>
  <cp:lastPrinted>2018-09-19T09:07:17Z</cp:lastPrinted>
  <dcterms:created xsi:type="dcterms:W3CDTF">2018-08-30T09:35:52Z</dcterms:created>
  <dcterms:modified xsi:type="dcterms:W3CDTF">2018-10-10T12:12:43Z</dcterms:modified>
</cp:coreProperties>
</file>